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工作资料\待办事项\急\3.2024年招聘\6.招聘公告\"/>
    </mc:Choice>
  </mc:AlternateContent>
  <xr:revisionPtr revIDLastSave="0" documentId="13_ncr:1_{BE6F5A5C-ED8A-4DF8-9CD2-9C9F751AD913}" xr6:coauthVersionLast="47" xr6:coauthVersionMax="47" xr10:uidLastSave="{00000000-0000-0000-0000-000000000000}"/>
  <workbookProtection workbookPassword="CC6B" lockStructure="1"/>
  <bookViews>
    <workbookView xWindow="-98" yWindow="-98" windowWidth="19396" windowHeight="11475" tabRatio="792" xr2:uid="{00000000-000D-0000-FFFF-FFFF00000000}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r:id="rId4"/>
  </sheets>
  <definedNames>
    <definedName name="_xlnm.Print_Area" localSheetId="1">'信息转置专用（请勿删除）'!$A$1:$I$66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2" l="1"/>
  <c r="A65" i="2"/>
  <c r="F62" i="2"/>
  <c r="D62" i="2"/>
  <c r="C62" i="2"/>
  <c r="B62" i="2"/>
  <c r="A62" i="2"/>
  <c r="J62" i="2" s="1"/>
  <c r="J61" i="2"/>
  <c r="F61" i="2"/>
  <c r="D61" i="2"/>
  <c r="C61" i="2"/>
  <c r="B61" i="2"/>
  <c r="A61" i="2"/>
  <c r="F60" i="2"/>
  <c r="D60" i="2"/>
  <c r="C60" i="2"/>
  <c r="B60" i="2"/>
  <c r="A60" i="2"/>
  <c r="F59" i="2"/>
  <c r="D59" i="2"/>
  <c r="C59" i="2"/>
  <c r="B59" i="2"/>
  <c r="A59" i="2"/>
  <c r="F58" i="2"/>
  <c r="D58" i="2"/>
  <c r="C58" i="2"/>
  <c r="B58" i="2"/>
  <c r="A58" i="2"/>
  <c r="F57" i="2"/>
  <c r="D57" i="2"/>
  <c r="C57" i="2"/>
  <c r="B57" i="2"/>
  <c r="A57" i="2"/>
  <c r="F56" i="2"/>
  <c r="D56" i="2"/>
  <c r="C56" i="2"/>
  <c r="B56" i="2"/>
  <c r="A56" i="2"/>
  <c r="F55" i="2"/>
  <c r="D55" i="2"/>
  <c r="C55" i="2"/>
  <c r="B55" i="2"/>
  <c r="A55" i="2"/>
  <c r="J52" i="2"/>
  <c r="E52" i="2"/>
  <c r="C52" i="2"/>
  <c r="A52" i="2"/>
  <c r="E51" i="2"/>
  <c r="J51" i="2" s="1"/>
  <c r="C51" i="2"/>
  <c r="A51" i="2"/>
  <c r="J50" i="2"/>
  <c r="E50" i="2"/>
  <c r="C50" i="2"/>
  <c r="A50" i="2"/>
  <c r="E49" i="2"/>
  <c r="J49" i="2" s="1"/>
  <c r="C49" i="2"/>
  <c r="A49" i="2"/>
  <c r="E48" i="2"/>
  <c r="J48" i="2" s="1"/>
  <c r="C48" i="2"/>
  <c r="A48" i="2"/>
  <c r="J45" i="2"/>
  <c r="F45" i="2"/>
  <c r="E45" i="2"/>
  <c r="C45" i="2"/>
  <c r="B45" i="2"/>
  <c r="F44" i="2"/>
  <c r="E44" i="2"/>
  <c r="C44" i="2"/>
  <c r="B44" i="2"/>
  <c r="J44" i="2" s="1"/>
  <c r="J43" i="2"/>
  <c r="F43" i="2"/>
  <c r="E43" i="2"/>
  <c r="C43" i="2"/>
  <c r="B43" i="2"/>
  <c r="F42" i="2"/>
  <c r="E42" i="2"/>
  <c r="C42" i="2"/>
  <c r="B42" i="2"/>
  <c r="J42" i="2" s="1"/>
  <c r="F41" i="2"/>
  <c r="E41" i="2"/>
  <c r="C41" i="2"/>
  <c r="B41" i="2"/>
  <c r="J41" i="2" s="1"/>
  <c r="J40" i="2"/>
  <c r="F40" i="2"/>
  <c r="E40" i="2"/>
  <c r="C40" i="2"/>
  <c r="B40" i="2"/>
  <c r="F39" i="2"/>
  <c r="E39" i="2"/>
  <c r="C39" i="2"/>
  <c r="B39" i="2"/>
  <c r="J39" i="2" s="1"/>
  <c r="J38" i="2"/>
  <c r="F38" i="2"/>
  <c r="E38" i="2"/>
  <c r="C38" i="2"/>
  <c r="B38" i="2"/>
  <c r="J37" i="2"/>
  <c r="F37" i="2"/>
  <c r="E37" i="2"/>
  <c r="C37" i="2"/>
  <c r="B37" i="2"/>
  <c r="F36" i="2"/>
  <c r="E36" i="2"/>
  <c r="C36" i="2"/>
  <c r="B36" i="2"/>
  <c r="I33" i="2"/>
  <c r="H33" i="2"/>
  <c r="F33" i="2"/>
  <c r="E33" i="2"/>
  <c r="D33" i="2"/>
  <c r="C33" i="2"/>
  <c r="B33" i="2"/>
  <c r="J33" i="2" s="1"/>
  <c r="I32" i="2"/>
  <c r="H32" i="2"/>
  <c r="F32" i="2"/>
  <c r="E32" i="2"/>
  <c r="D32" i="2"/>
  <c r="C32" i="2"/>
  <c r="B32" i="2"/>
  <c r="J32" i="2" s="1"/>
  <c r="I31" i="2"/>
  <c r="H31" i="2"/>
  <c r="F31" i="2"/>
  <c r="E31" i="2"/>
  <c r="D31" i="2"/>
  <c r="C31" i="2"/>
  <c r="B31" i="2"/>
  <c r="J31" i="2" s="1"/>
  <c r="I30" i="2"/>
  <c r="H30" i="2"/>
  <c r="F30" i="2"/>
  <c r="E30" i="2"/>
  <c r="D30" i="2"/>
  <c r="C30" i="2"/>
  <c r="B30" i="2"/>
  <c r="J30" i="2" s="1"/>
  <c r="I29" i="2"/>
  <c r="H29" i="2"/>
  <c r="F29" i="2"/>
  <c r="E29" i="2"/>
  <c r="D29" i="2"/>
  <c r="C29" i="2"/>
  <c r="B29" i="2"/>
  <c r="J29" i="2" s="1"/>
  <c r="I28" i="2"/>
  <c r="H28" i="2"/>
  <c r="F28" i="2"/>
  <c r="E28" i="2"/>
  <c r="D28" i="2"/>
  <c r="C28" i="2"/>
  <c r="B28" i="2"/>
  <c r="J28" i="2" s="1"/>
  <c r="I27" i="2"/>
  <c r="H27" i="2"/>
  <c r="F27" i="2"/>
  <c r="E27" i="2"/>
  <c r="D27" i="2"/>
  <c r="C27" i="2"/>
  <c r="B27" i="2"/>
  <c r="J27" i="2" s="1"/>
  <c r="I26" i="2"/>
  <c r="H26" i="2"/>
  <c r="F26" i="2"/>
  <c r="E26" i="2"/>
  <c r="D26" i="2"/>
  <c r="C26" i="2"/>
  <c r="B26" i="2"/>
  <c r="I25" i="2"/>
  <c r="H25" i="2"/>
  <c r="F25" i="2"/>
  <c r="E25" i="2"/>
  <c r="D25" i="2"/>
  <c r="C25" i="2"/>
  <c r="B25" i="2"/>
  <c r="I24" i="2"/>
  <c r="H24" i="2"/>
  <c r="F24" i="2"/>
  <c r="E24" i="2"/>
  <c r="D24" i="2"/>
  <c r="C24" i="2"/>
  <c r="B24" i="2"/>
  <c r="G21" i="2"/>
  <c r="F21" i="2"/>
  <c r="E21" i="2"/>
  <c r="D21" i="2"/>
  <c r="C21" i="2"/>
  <c r="K21" i="2" s="1"/>
  <c r="B21" i="2"/>
  <c r="L21" i="2" s="1"/>
  <c r="K20" i="2"/>
  <c r="J20" i="2"/>
  <c r="G20" i="2"/>
  <c r="F20" i="2"/>
  <c r="E20" i="2"/>
  <c r="D20" i="2"/>
  <c r="C20" i="2"/>
  <c r="B20" i="2"/>
  <c r="L20" i="2" s="1"/>
  <c r="K19" i="2"/>
  <c r="J19" i="2"/>
  <c r="G19" i="2"/>
  <c r="F19" i="2"/>
  <c r="E19" i="2"/>
  <c r="D19" i="2"/>
  <c r="C19" i="2"/>
  <c r="B19" i="2"/>
  <c r="L19" i="2" s="1"/>
  <c r="G17" i="2"/>
  <c r="F17" i="2"/>
  <c r="E17" i="2"/>
  <c r="D17" i="2"/>
  <c r="C17" i="2"/>
  <c r="J17" i="2" s="1"/>
  <c r="B17" i="2"/>
  <c r="G16" i="2"/>
  <c r="F16" i="2"/>
  <c r="E16" i="2"/>
  <c r="D16" i="2"/>
  <c r="C16" i="2"/>
  <c r="K16" i="2" s="1"/>
  <c r="B16" i="2"/>
  <c r="G15" i="2"/>
  <c r="F15" i="2"/>
  <c r="E15" i="2"/>
  <c r="D15" i="2"/>
  <c r="C15" i="2"/>
  <c r="K15" i="2" s="1"/>
  <c r="B15" i="2"/>
  <c r="G12" i="2"/>
  <c r="U3" i="4" s="1"/>
  <c r="D12" i="2"/>
  <c r="T3" i="4" s="1"/>
  <c r="I10" i="2"/>
  <c r="F10" i="2"/>
  <c r="K3" i="3" s="1"/>
  <c r="B10" i="2"/>
  <c r="J3" i="4" s="1"/>
  <c r="I9" i="2"/>
  <c r="O3" i="4" s="1"/>
  <c r="F9" i="2"/>
  <c r="S3" i="3" s="1"/>
  <c r="B9" i="2"/>
  <c r="R3" i="4" s="1"/>
  <c r="F8" i="2"/>
  <c r="B8" i="2"/>
  <c r="F7" i="2"/>
  <c r="Q3" i="4" s="1"/>
  <c r="B7" i="2"/>
  <c r="P3" i="4" s="1"/>
  <c r="F6" i="2"/>
  <c r="H3" i="4" s="1"/>
  <c r="B6" i="2"/>
  <c r="G3" i="4" s="1"/>
  <c r="F5" i="2"/>
  <c r="I3" i="4" s="1"/>
  <c r="D5" i="2"/>
  <c r="B5" i="2"/>
  <c r="F4" i="2"/>
  <c r="E3" i="4" s="1"/>
  <c r="D4" i="2"/>
  <c r="F3" i="4" s="1"/>
  <c r="B4" i="2"/>
  <c r="D3" i="4" s="1"/>
  <c r="G2" i="2"/>
  <c r="C3" i="3" s="1"/>
  <c r="D2" i="2"/>
  <c r="B3" i="4" s="1"/>
  <c r="J16" i="2" l="1"/>
  <c r="J36" i="2"/>
  <c r="K36" i="2" s="1"/>
  <c r="J60" i="2"/>
  <c r="J59" i="2" s="1"/>
  <c r="J58" i="2" s="1"/>
  <c r="J57" i="2" s="1"/>
  <c r="J56" i="2" s="1"/>
  <c r="J55" i="2" s="1"/>
  <c r="K55" i="2" s="1"/>
  <c r="J26" i="2"/>
  <c r="J25" i="2" s="1"/>
  <c r="J24" i="2" s="1"/>
  <c r="K24" i="2" s="1"/>
  <c r="L17" i="2"/>
  <c r="L16" i="2" s="1"/>
  <c r="L15" i="2" s="1"/>
  <c r="M15" i="2" s="1"/>
  <c r="K17" i="2"/>
  <c r="J8" i="2"/>
  <c r="V3" i="4" s="1"/>
  <c r="M19" i="2"/>
  <c r="K48" i="2"/>
  <c r="J21" i="2"/>
  <c r="J15" i="2"/>
  <c r="K2" i="2" s="1"/>
  <c r="D3" i="3"/>
  <c r="T3" i="3"/>
  <c r="C3" i="4"/>
  <c r="K3" i="4"/>
  <c r="S3" i="4"/>
  <c r="E3" i="3"/>
  <c r="U3" i="3"/>
  <c r="F3" i="3"/>
  <c r="G3" i="3"/>
  <c r="O3" i="3"/>
  <c r="H3" i="3"/>
  <c r="P3" i="3"/>
  <c r="I3" i="3"/>
  <c r="Q3" i="3"/>
  <c r="B3" i="3"/>
  <c r="J3" i="3"/>
  <c r="R3" i="3"/>
  <c r="V3" i="3" l="1"/>
  <c r="X3" i="4"/>
  <c r="X3" i="3"/>
  <c r="N3" i="4"/>
  <c r="N3" i="3"/>
  <c r="L3" i="4"/>
  <c r="L3" i="3"/>
  <c r="Y3" i="4"/>
  <c r="Y3" i="3"/>
  <c r="W3" i="4"/>
  <c r="W3" i="3"/>
  <c r="AA3" i="4"/>
  <c r="AA3" i="3"/>
  <c r="M3" i="4"/>
  <c r="M3" i="3"/>
</calcChain>
</file>

<file path=xl/sharedStrings.xml><?xml version="1.0" encoding="utf-8"?>
<sst xmlns="http://schemas.openxmlformats.org/spreadsheetml/2006/main" count="220" uniqueCount="104">
  <si>
    <t>应聘岗位</t>
  </si>
  <si>
    <t>是否服从调配</t>
  </si>
  <si>
    <t>熟悉专业
有何特长</t>
  </si>
  <si>
    <t>一、基本信息</t>
  </si>
  <si>
    <t>姓名</t>
  </si>
  <si>
    <t>性别</t>
  </si>
  <si>
    <t>出生日期及年龄</t>
  </si>
  <si>
    <t xml:space="preserve">请务必粘贴本人
近期登记彩照
</t>
  </si>
  <si>
    <t>身高、体重</t>
  </si>
  <si>
    <t>籍贯</t>
  </si>
  <si>
    <t>身份证号</t>
  </si>
  <si>
    <t>政治面貌</t>
  </si>
  <si>
    <t>入党年月</t>
  </si>
  <si>
    <t>参加工作时间</t>
  </si>
  <si>
    <t>专业工作年限</t>
  </si>
  <si>
    <t>专业技术职称</t>
  </si>
  <si>
    <t>职业/执业资格证</t>
  </si>
  <si>
    <t>现单位</t>
  </si>
  <si>
    <t>现职务/岗位</t>
  </si>
  <si>
    <t>本人联系电话</t>
  </si>
  <si>
    <t>电子邮箱</t>
  </si>
  <si>
    <t>紧急联系人及电话</t>
  </si>
  <si>
    <r>
      <rPr>
        <b/>
        <sz val="12"/>
        <color indexed="8"/>
        <rFont val="宋体"/>
        <family val="3"/>
        <charset val="134"/>
      </rPr>
      <t>二、收入情况</t>
    </r>
    <r>
      <rPr>
        <b/>
        <sz val="12"/>
        <color indexed="10"/>
        <rFont val="宋体"/>
        <family val="3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</si>
  <si>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</si>
  <si>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</si>
  <si>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family val="3"/>
        <charset val="134"/>
      </rPr>
      <t>三、教育经历</t>
    </r>
    <r>
      <rPr>
        <b/>
        <sz val="12"/>
        <color indexed="10"/>
        <rFont val="宋体"/>
        <family val="3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</si>
  <si>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</si>
  <si>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</si>
  <si>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</si>
  <si>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</si>
  <si>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</si>
  <si>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专业(学习成绩排名情况）</t>
  </si>
  <si>
    <t>所学专业主要课程</t>
  </si>
  <si>
    <t>在职教育经历</t>
  </si>
  <si>
    <r>
      <rPr>
        <b/>
        <sz val="12"/>
        <color indexed="8"/>
        <rFont val="宋体"/>
        <family val="3"/>
        <charset val="134"/>
      </rPr>
      <t>四、工作经历</t>
    </r>
    <r>
      <rPr>
        <b/>
        <sz val="12"/>
        <color indexed="10"/>
        <rFont val="宋体"/>
        <family val="3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</si>
  <si>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</si>
  <si>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</si>
  <si>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</si>
  <si>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</si>
  <si>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</si>
  <si>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</si>
  <si>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</si>
  <si>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family val="3"/>
        <charset val="134"/>
      </rPr>
      <t>五、近五年项目经历</t>
    </r>
    <r>
      <rPr>
        <b/>
        <sz val="12"/>
        <color indexed="10"/>
        <rFont val="宋体"/>
        <family val="3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</si>
  <si>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</si>
  <si>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</si>
  <si>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</si>
  <si>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</si>
  <si>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</si>
  <si>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</si>
  <si>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</si>
  <si>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</si>
  <si>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t>2023年</t>
  </si>
  <si>
    <t>2022年</t>
  </si>
  <si>
    <t>2021年</t>
  </si>
  <si>
    <t>2020年</t>
  </si>
  <si>
    <t>2019年</t>
  </si>
  <si>
    <r>
      <rPr>
        <b/>
        <sz val="12"/>
        <color indexed="8"/>
        <rFont val="宋体"/>
        <family val="3"/>
        <charset val="134"/>
      </rPr>
      <t>七、家庭主要成员及重要社会关系</t>
    </r>
    <r>
      <rPr>
        <b/>
        <sz val="12"/>
        <color indexed="10"/>
        <rFont val="宋体"/>
        <family val="3"/>
        <charset val="134"/>
      </rPr>
      <t>（依次写明配偶、子女、夫妻双方父母、本人兄弟姐妹等）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</si>
  <si>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</si>
  <si>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</si>
  <si>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</si>
  <si>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</si>
  <si>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</si>
  <si>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</si>
  <si>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r>
      <rPr>
        <b/>
        <sz val="12"/>
        <color rgb="FFFF0000"/>
        <rFont val="宋体"/>
        <family val="3"/>
        <charset val="134"/>
      </rPr>
      <t>本人承诺：
   以上填报内容及所提供应聘材料（个人证件扫描件）真实、准确、完整，不存在任何虚假记载、误导性陈述或重大遗漏。若入职后发现虚假信息，本人承诺承担全部责任，贵司有权与本人解除劳动合同且不支付解除合同的经济补偿金。
                                                                             承诺人：</t>
    </r>
    <r>
      <rPr>
        <b/>
        <u/>
        <sz val="12"/>
        <color indexed="10"/>
        <rFont val="宋体"/>
        <family val="3"/>
        <charset val="134"/>
      </rPr>
      <t xml:space="preserve">                      </t>
    </r>
    <r>
      <rPr>
        <b/>
        <sz val="12"/>
        <color rgb="FFFF0000"/>
        <rFont val="宋体"/>
        <family val="3"/>
        <charset val="134"/>
      </rPr>
      <t xml:space="preserve"> 
                                                                             日  期：</t>
    </r>
    <r>
      <rPr>
        <b/>
        <u/>
        <sz val="12"/>
        <color indexed="10"/>
        <rFont val="宋体"/>
        <family val="3"/>
        <charset val="134"/>
      </rPr>
      <t xml:space="preserve">                      </t>
    </r>
  </si>
  <si>
    <t>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</si>
  <si>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</si>
  <si>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</si>
  <si>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</si>
  <si>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</si>
  <si>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</si>
  <si>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</si>
  <si>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</si>
  <si>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职称/职业资格</t>
  </si>
  <si>
    <t>职业资格证</t>
  </si>
  <si>
    <t>现任岗位及职务</t>
  </si>
  <si>
    <t>英语能力</t>
  </si>
  <si>
    <r>
      <rPr>
        <b/>
        <sz val="12"/>
        <color indexed="8"/>
        <rFont val="宋体"/>
        <family val="3"/>
        <charset val="134"/>
      </rPr>
      <t>三、教育经历（</t>
    </r>
    <r>
      <rPr>
        <b/>
        <sz val="12"/>
        <color indexed="10"/>
        <rFont val="宋体"/>
        <family val="3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</si>
  <si>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</si>
  <si>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</si>
  <si>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</si>
  <si>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</si>
  <si>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</si>
  <si>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</si>
  <si>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</si>
  <si>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</si>
  <si>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</si>
  <si>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</si>
  <si>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family val="3"/>
        <charset val="134"/>
      </rPr>
      <t>五、近五年项目经历</t>
    </r>
    <r>
      <rPr>
        <b/>
        <sz val="12"/>
        <color indexed="10"/>
        <rFont val="宋体"/>
        <family val="3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</si>
  <si>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</si>
  <si>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</si>
  <si>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</si>
  <si>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</si>
  <si>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</si>
  <si>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family val="3"/>
        <charset val="134"/>
      </rPr>
      <t>七、家庭主要成员及重要社会关系</t>
    </r>
    <r>
      <rPr>
        <b/>
        <sz val="12"/>
        <color indexed="10"/>
        <rFont val="宋体"/>
        <family val="3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</si>
  <si>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</si>
  <si>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</si>
  <si>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</si>
  <si>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</si>
  <si>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</si>
  <si>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</si>
  <si>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现年收入
（税前，万元/年）</t>
  </si>
  <si>
    <t>期望年收入
（税前，万元/年）</t>
  </si>
  <si>
    <t>英语能力</t>
    <phoneticPr fontId="17" type="noConversion"/>
  </si>
  <si>
    <t>渝富投资公司应聘报名表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</si>
</sst>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0&quot;万&quot;&quot;元&quot;&quot;/年&quot;"/>
    <numFmt numFmtId="179" formatCode="0.0&quot;岁&quot;"/>
    <numFmt numFmtId="180" formatCode="0.00&quot;万元&quot;"/>
    <numFmt numFmtId="181" formatCode="0&quot;人&quot;"/>
    <numFmt numFmtId="182" formatCode="0&quot;岁&quot;"/>
  </numFmts>
  <fonts count="19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u/>
      <sz val="12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Border="0" applyAlignment="0" applyProtection="0">
      <alignment vertical="center"/>
    </xf>
  </cellStyleXfs>
  <cellXfs count="144">
    <xf numFmtId="0" fontId="0" fillId="0" borderId="0" xfId="0" applyAlignment="1"/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hidden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3" xfId="1" applyNumberForma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locked="0"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locked="0"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9" fontId="6" fillId="0" borderId="3" xfId="0" applyNumberFormat="1" applyFont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9" fontId="6" fillId="0" borderId="17" xfId="0" applyNumberFormat="1" applyFont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3" xfId="1" applyFont="1" applyBorder="1" applyAlignment="1" applyProtection="1">
      <alignment horizontal="center" vertical="center" wrapText="1"/>
      <protection locked="0"/>
    </xf>
    <xf numFmtId="0" fontId="4" fillId="0" borderId="3" xfId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181" fontId="6" fillId="0" borderId="3" xfId="0" applyNumberFormat="1" applyFont="1" applyBorder="1" applyAlignment="1" applyProtection="1">
      <alignment horizontal="left" vertical="center" wrapText="1"/>
      <protection locked="0"/>
    </xf>
    <xf numFmtId="182" fontId="6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80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8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locked="0" hidden="1"/>
    </xf>
    <xf numFmtId="0" fontId="6" fillId="0" borderId="23" xfId="0" applyFont="1" applyBorder="1" applyAlignment="1" applyProtection="1">
      <alignment horizontal="center" vertical="center" wrapText="1"/>
      <protection locked="0" hidden="1"/>
    </xf>
    <xf numFmtId="0" fontId="6" fillId="0" borderId="20" xfId="0" applyFont="1" applyBorder="1" applyAlignment="1" applyProtection="1">
      <alignment horizontal="center" vertical="center" wrapText="1"/>
      <protection locked="0" hidden="1"/>
    </xf>
    <xf numFmtId="0" fontId="6" fillId="0" borderId="19" xfId="0" applyFont="1" applyBorder="1" applyAlignment="1" applyProtection="1">
      <alignment horizontal="center" vertical="center" wrapText="1"/>
      <protection locked="0" hidden="1"/>
    </xf>
    <xf numFmtId="0" fontId="6" fillId="0" borderId="30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top" wrapText="1"/>
      <protection locked="0"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0" fillId="0" borderId="32" xfId="0" applyBorder="1" applyAlignment="1" applyProtection="1">
      <alignment horizontal="center" vertical="center" wrapText="1"/>
      <protection locked="0" hidden="1"/>
    </xf>
    <xf numFmtId="0" fontId="0" fillId="0" borderId="9" xfId="0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P66"/>
  <sheetViews>
    <sheetView showGridLines="0" tabSelected="1" view="pageBreakPreview" topLeftCell="A67" zoomScale="98" zoomScaleNormal="70" zoomScaleSheetLayoutView="85" workbookViewId="0">
      <selection activeCell="F65" sqref="F65:I65"/>
    </sheetView>
  </sheetViews>
  <sheetFormatPr defaultColWidth="8.86328125" defaultRowHeight="13.5"/>
  <cols>
    <col min="1" max="1" width="10.86328125" style="51" customWidth="1"/>
    <col min="2" max="2" width="16.1328125" style="51" customWidth="1"/>
    <col min="3" max="3" width="9.265625" style="51" customWidth="1"/>
    <col min="4" max="4" width="14.73046875" style="51" customWidth="1"/>
    <col min="5" max="5" width="21.19921875" style="51" customWidth="1"/>
    <col min="6" max="6" width="22.6640625" style="51" customWidth="1"/>
    <col min="7" max="7" width="11.33203125" style="51" customWidth="1"/>
    <col min="8" max="8" width="18.796875" style="51" customWidth="1"/>
    <col min="9" max="9" width="15.59765625" style="51" customWidth="1"/>
    <col min="10" max="10" width="8.86328125" style="51"/>
    <col min="11" max="12" width="8.86328125" style="52"/>
    <col min="13" max="13" width="39" style="52" customWidth="1"/>
    <col min="14" max="16" width="8.86328125" style="52"/>
    <col min="17" max="16384" width="8.86328125" style="51"/>
  </cols>
  <sheetData>
    <row r="1" spans="1:13" ht="35.450000000000003" customHeight="1">
      <c r="A1" s="142" t="s">
        <v>103</v>
      </c>
      <c r="B1" s="142"/>
      <c r="C1" s="142"/>
      <c r="D1" s="142"/>
      <c r="E1" s="142"/>
      <c r="F1" s="142"/>
      <c r="G1" s="142"/>
      <c r="H1" s="142"/>
      <c r="I1" s="142"/>
    </row>
    <row r="2" spans="1:13" ht="58.05" customHeight="1">
      <c r="A2" s="66" t="s">
        <v>0</v>
      </c>
      <c r="B2" s="66"/>
      <c r="C2" s="66"/>
      <c r="D2" s="67"/>
      <c r="E2" s="67"/>
      <c r="F2" s="25" t="s">
        <v>1</v>
      </c>
      <c r="G2" s="55"/>
      <c r="H2" s="56" t="s">
        <v>2</v>
      </c>
      <c r="I2" s="55"/>
    </row>
    <row r="3" spans="1:13" ht="28.9" customHeight="1">
      <c r="A3" s="68" t="s">
        <v>3</v>
      </c>
      <c r="B3" s="68"/>
      <c r="C3" s="68"/>
      <c r="D3" s="68"/>
      <c r="E3" s="68"/>
      <c r="F3" s="68"/>
      <c r="G3" s="68"/>
      <c r="H3" s="68"/>
      <c r="I3" s="68"/>
    </row>
    <row r="4" spans="1:13" ht="36" customHeight="1">
      <c r="A4" s="53" t="s">
        <v>4</v>
      </c>
      <c r="B4" s="54"/>
      <c r="C4" s="25" t="s">
        <v>5</v>
      </c>
      <c r="D4" s="54"/>
      <c r="E4" s="25" t="s">
        <v>6</v>
      </c>
      <c r="F4" s="69"/>
      <c r="G4" s="69"/>
      <c r="H4" s="77" t="s">
        <v>7</v>
      </c>
      <c r="I4" s="78"/>
    </row>
    <row r="5" spans="1:13" ht="36" customHeight="1">
      <c r="A5" s="53" t="s">
        <v>8</v>
      </c>
      <c r="B5" s="57"/>
      <c r="C5" s="25" t="s">
        <v>9</v>
      </c>
      <c r="D5" s="54"/>
      <c r="E5" s="25" t="s">
        <v>10</v>
      </c>
      <c r="F5" s="69"/>
      <c r="G5" s="69"/>
      <c r="H5" s="78"/>
      <c r="I5" s="78"/>
    </row>
    <row r="6" spans="1:13" ht="36" customHeight="1">
      <c r="A6" s="53" t="s">
        <v>11</v>
      </c>
      <c r="B6" s="67"/>
      <c r="C6" s="67"/>
      <c r="D6" s="67"/>
      <c r="E6" s="25" t="s">
        <v>12</v>
      </c>
      <c r="F6" s="69"/>
      <c r="G6" s="69"/>
      <c r="H6" s="78"/>
      <c r="I6" s="78"/>
    </row>
    <row r="7" spans="1:13" ht="37.5" customHeight="1">
      <c r="A7" s="53" t="s">
        <v>13</v>
      </c>
      <c r="B7" s="69"/>
      <c r="C7" s="69"/>
      <c r="D7" s="69"/>
      <c r="E7" s="25" t="s">
        <v>14</v>
      </c>
      <c r="F7" s="69"/>
      <c r="G7" s="69"/>
      <c r="H7" s="78"/>
      <c r="I7" s="78"/>
    </row>
    <row r="8" spans="1:13" ht="33.75" customHeight="1">
      <c r="A8" s="53" t="s">
        <v>15</v>
      </c>
      <c r="B8" s="67"/>
      <c r="C8" s="67"/>
      <c r="D8" s="67"/>
      <c r="E8" s="25" t="s">
        <v>16</v>
      </c>
      <c r="F8" s="67"/>
      <c r="G8" s="67"/>
      <c r="H8" s="78"/>
      <c r="I8" s="78"/>
    </row>
    <row r="9" spans="1:13" ht="36" customHeight="1">
      <c r="A9" s="25" t="s">
        <v>17</v>
      </c>
      <c r="B9" s="67"/>
      <c r="C9" s="67"/>
      <c r="D9" s="67"/>
      <c r="E9" s="25" t="s">
        <v>18</v>
      </c>
      <c r="F9" s="58"/>
      <c r="G9" s="70" t="s">
        <v>102</v>
      </c>
      <c r="H9" s="70"/>
      <c r="I9" s="54"/>
      <c r="M9" s="51"/>
    </row>
    <row r="10" spans="1:13" ht="36" customHeight="1">
      <c r="A10" s="53" t="s">
        <v>19</v>
      </c>
      <c r="B10" s="69"/>
      <c r="C10" s="69"/>
      <c r="D10" s="69"/>
      <c r="E10" s="25" t="s">
        <v>20</v>
      </c>
      <c r="F10" s="59"/>
      <c r="G10" s="70" t="s">
        <v>21</v>
      </c>
      <c r="H10" s="70"/>
      <c r="I10" s="57"/>
    </row>
    <row r="11" spans="1:13" ht="28.9" customHeight="1">
      <c r="A11" s="68" t="s">
        <v>22</v>
      </c>
      <c r="B11" s="68"/>
      <c r="C11" s="68"/>
      <c r="D11" s="68"/>
      <c r="E11" s="68"/>
      <c r="F11" s="68"/>
      <c r="G11" s="68"/>
      <c r="H11" s="68"/>
      <c r="I11" s="68"/>
    </row>
    <row r="12" spans="1:13" ht="28.9" customHeight="1">
      <c r="A12" s="66" t="s">
        <v>23</v>
      </c>
      <c r="B12" s="66"/>
      <c r="C12" s="66"/>
      <c r="D12" s="71"/>
      <c r="E12" s="71"/>
      <c r="F12" s="25" t="s">
        <v>24</v>
      </c>
      <c r="G12" s="71"/>
      <c r="H12" s="71"/>
      <c r="I12" s="71"/>
    </row>
    <row r="13" spans="1:13" ht="28.9" customHeight="1">
      <c r="A13" s="68" t="s">
        <v>25</v>
      </c>
      <c r="B13" s="68"/>
      <c r="C13" s="68"/>
      <c r="D13" s="68"/>
      <c r="E13" s="68"/>
      <c r="F13" s="68"/>
      <c r="G13" s="68"/>
      <c r="H13" s="68"/>
      <c r="I13" s="68"/>
    </row>
    <row r="14" spans="1:13" ht="28.9" customHeight="1">
      <c r="A14" s="66" t="s">
        <v>26</v>
      </c>
      <c r="B14" s="25" t="s">
        <v>27</v>
      </c>
      <c r="C14" s="25" t="s">
        <v>28</v>
      </c>
      <c r="D14" s="25" t="s">
        <v>29</v>
      </c>
      <c r="E14" s="25" t="s">
        <v>30</v>
      </c>
      <c r="F14" s="25" t="s">
        <v>31</v>
      </c>
      <c r="G14" s="70" t="s">
        <v>32</v>
      </c>
      <c r="H14" s="70"/>
      <c r="I14" s="70"/>
    </row>
    <row r="15" spans="1:13" ht="28.9" customHeight="1">
      <c r="A15" s="66"/>
      <c r="B15" s="54"/>
      <c r="C15" s="60"/>
      <c r="D15" s="60"/>
      <c r="E15" s="60"/>
      <c r="F15" s="60"/>
      <c r="G15" s="67"/>
      <c r="H15" s="67"/>
      <c r="I15" s="67"/>
    </row>
    <row r="16" spans="1:13" ht="28.9" customHeight="1">
      <c r="A16" s="66"/>
      <c r="B16" s="54"/>
      <c r="C16" s="60"/>
      <c r="D16" s="60"/>
      <c r="E16" s="60"/>
      <c r="F16" s="60"/>
      <c r="G16" s="67"/>
      <c r="H16" s="67"/>
      <c r="I16" s="67"/>
    </row>
    <row r="17" spans="1:9" ht="28.9" customHeight="1">
      <c r="A17" s="66"/>
      <c r="B17" s="54"/>
      <c r="C17" s="60"/>
      <c r="D17" s="60"/>
      <c r="E17" s="60"/>
      <c r="F17" s="60"/>
      <c r="G17" s="67"/>
      <c r="H17" s="67"/>
      <c r="I17" s="67"/>
    </row>
    <row r="18" spans="1:9" ht="28.9" customHeight="1">
      <c r="A18" s="66" t="s">
        <v>33</v>
      </c>
      <c r="B18" s="25" t="s">
        <v>27</v>
      </c>
      <c r="C18" s="25" t="s">
        <v>28</v>
      </c>
      <c r="D18" s="25" t="s">
        <v>29</v>
      </c>
      <c r="E18" s="25" t="s">
        <v>30</v>
      </c>
      <c r="F18" s="25" t="s">
        <v>31</v>
      </c>
      <c r="G18" s="70" t="s">
        <v>32</v>
      </c>
      <c r="H18" s="70"/>
      <c r="I18" s="70"/>
    </row>
    <row r="19" spans="1:9" ht="28.9" customHeight="1">
      <c r="A19" s="66"/>
      <c r="B19" s="54"/>
      <c r="C19" s="60"/>
      <c r="D19" s="60"/>
      <c r="E19" s="60"/>
      <c r="F19" s="60"/>
      <c r="G19" s="67"/>
      <c r="H19" s="67"/>
      <c r="I19" s="67"/>
    </row>
    <row r="20" spans="1:9" ht="28.9" customHeight="1">
      <c r="A20" s="66"/>
      <c r="B20" s="54"/>
      <c r="C20" s="60"/>
      <c r="D20" s="60"/>
      <c r="E20" s="60"/>
      <c r="F20" s="60"/>
      <c r="G20" s="67"/>
      <c r="H20" s="67"/>
      <c r="I20" s="67"/>
    </row>
    <row r="21" spans="1:9" ht="28.9" customHeight="1">
      <c r="A21" s="66"/>
      <c r="B21" s="54"/>
      <c r="C21" s="60"/>
      <c r="D21" s="60"/>
      <c r="E21" s="60"/>
      <c r="F21" s="60"/>
      <c r="G21" s="67"/>
      <c r="H21" s="67"/>
      <c r="I21" s="67"/>
    </row>
    <row r="22" spans="1:9" ht="39" customHeight="1">
      <c r="A22" s="68" t="s">
        <v>34</v>
      </c>
      <c r="B22" s="68"/>
      <c r="C22" s="68"/>
      <c r="D22" s="68"/>
      <c r="E22" s="68"/>
      <c r="F22" s="68"/>
      <c r="G22" s="68"/>
      <c r="H22" s="68"/>
      <c r="I22" s="68"/>
    </row>
    <row r="23" spans="1:9" ht="39" customHeight="1">
      <c r="A23" s="53" t="s">
        <v>35</v>
      </c>
      <c r="B23" s="25" t="s">
        <v>27</v>
      </c>
      <c r="C23" s="25" t="s">
        <v>36</v>
      </c>
      <c r="D23" s="25" t="s">
        <v>37</v>
      </c>
      <c r="E23" s="25" t="s">
        <v>38</v>
      </c>
      <c r="F23" s="70" t="s">
        <v>39</v>
      </c>
      <c r="G23" s="70"/>
      <c r="H23" s="25" t="s">
        <v>40</v>
      </c>
      <c r="I23" s="25" t="s">
        <v>41</v>
      </c>
    </row>
    <row r="24" spans="1:9" ht="47.45" customHeight="1">
      <c r="A24" s="61">
        <v>1</v>
      </c>
      <c r="B24" s="54"/>
      <c r="C24" s="143"/>
      <c r="D24" s="60"/>
      <c r="E24" s="60"/>
      <c r="F24" s="72"/>
      <c r="G24" s="72"/>
      <c r="H24" s="63"/>
      <c r="I24" s="60"/>
    </row>
    <row r="25" spans="1:9" ht="47.45" customHeight="1">
      <c r="A25" s="61">
        <v>2</v>
      </c>
      <c r="B25" s="54"/>
      <c r="C25" s="143"/>
      <c r="D25" s="60"/>
      <c r="E25" s="60"/>
      <c r="F25" s="72"/>
      <c r="G25" s="72"/>
      <c r="H25" s="63"/>
      <c r="I25" s="60"/>
    </row>
    <row r="26" spans="1:9" ht="47.45" customHeight="1">
      <c r="A26" s="61">
        <v>3</v>
      </c>
      <c r="B26" s="54"/>
      <c r="C26" s="62"/>
      <c r="D26" s="60"/>
      <c r="E26" s="60"/>
      <c r="F26" s="72"/>
      <c r="G26" s="72"/>
      <c r="H26" s="63"/>
      <c r="I26" s="60"/>
    </row>
    <row r="27" spans="1:9" ht="47.45" customHeight="1">
      <c r="A27" s="61">
        <v>4</v>
      </c>
      <c r="B27" s="54"/>
      <c r="C27" s="62"/>
      <c r="D27" s="60"/>
      <c r="E27" s="60"/>
      <c r="F27" s="72"/>
      <c r="G27" s="72"/>
      <c r="H27" s="63"/>
      <c r="I27" s="60"/>
    </row>
    <row r="28" spans="1:9" ht="47.45" customHeight="1">
      <c r="A28" s="61">
        <v>5</v>
      </c>
      <c r="B28" s="54"/>
      <c r="C28" s="62"/>
      <c r="D28" s="60"/>
      <c r="E28" s="60"/>
      <c r="F28" s="72"/>
      <c r="G28" s="72"/>
      <c r="H28" s="63"/>
      <c r="I28" s="60"/>
    </row>
    <row r="29" spans="1:9" ht="47.45" customHeight="1">
      <c r="A29" s="61">
        <v>6</v>
      </c>
      <c r="B29" s="54"/>
      <c r="C29" s="62"/>
      <c r="D29" s="60"/>
      <c r="E29" s="60"/>
      <c r="F29" s="72"/>
      <c r="G29" s="72"/>
      <c r="H29" s="63"/>
      <c r="I29" s="60"/>
    </row>
    <row r="30" spans="1:9" ht="47.45" customHeight="1">
      <c r="A30" s="61">
        <v>7</v>
      </c>
      <c r="B30" s="54"/>
      <c r="C30" s="62"/>
      <c r="D30" s="60"/>
      <c r="E30" s="60"/>
      <c r="F30" s="72"/>
      <c r="G30" s="72"/>
      <c r="H30" s="63"/>
      <c r="I30" s="60"/>
    </row>
    <row r="31" spans="1:9" ht="47.45" customHeight="1">
      <c r="A31" s="61">
        <v>8</v>
      </c>
      <c r="B31" s="54"/>
      <c r="C31" s="62"/>
      <c r="D31" s="60"/>
      <c r="E31" s="60"/>
      <c r="F31" s="72"/>
      <c r="G31" s="72"/>
      <c r="H31" s="63"/>
      <c r="I31" s="60"/>
    </row>
    <row r="32" spans="1:9" ht="47.45" customHeight="1">
      <c r="A32" s="61">
        <v>9</v>
      </c>
      <c r="B32" s="54"/>
      <c r="C32" s="62"/>
      <c r="D32" s="60"/>
      <c r="E32" s="60"/>
      <c r="F32" s="72"/>
      <c r="G32" s="72"/>
      <c r="H32" s="63"/>
      <c r="I32" s="60"/>
    </row>
    <row r="33" spans="1:9" ht="47.45" customHeight="1">
      <c r="A33" s="61">
        <v>10</v>
      </c>
      <c r="B33" s="54"/>
      <c r="C33" s="62"/>
      <c r="D33" s="60"/>
      <c r="E33" s="60"/>
      <c r="F33" s="72"/>
      <c r="G33" s="72"/>
      <c r="H33" s="63"/>
      <c r="I33" s="60"/>
    </row>
    <row r="34" spans="1:9" ht="43.15" customHeight="1">
      <c r="A34" s="68" t="s">
        <v>42</v>
      </c>
      <c r="B34" s="68"/>
      <c r="C34" s="68"/>
      <c r="D34" s="68"/>
      <c r="E34" s="68"/>
      <c r="F34" s="68"/>
      <c r="G34" s="68"/>
      <c r="H34" s="68"/>
      <c r="I34" s="68"/>
    </row>
    <row r="35" spans="1:9" ht="33" customHeight="1">
      <c r="A35" s="53" t="s">
        <v>35</v>
      </c>
      <c r="B35" s="25" t="s">
        <v>43</v>
      </c>
      <c r="C35" s="70" t="s">
        <v>44</v>
      </c>
      <c r="D35" s="70"/>
      <c r="E35" s="25" t="s">
        <v>45</v>
      </c>
      <c r="F35" s="70" t="s">
        <v>46</v>
      </c>
      <c r="G35" s="70"/>
      <c r="H35" s="70"/>
      <c r="I35" s="70"/>
    </row>
    <row r="36" spans="1:9" ht="38.450000000000003" customHeight="1">
      <c r="A36" s="61">
        <v>1</v>
      </c>
      <c r="B36" s="54"/>
      <c r="C36" s="72"/>
      <c r="D36" s="72"/>
      <c r="E36" s="60"/>
      <c r="F36" s="72"/>
      <c r="G36" s="72"/>
      <c r="H36" s="72"/>
      <c r="I36" s="72"/>
    </row>
    <row r="37" spans="1:9" ht="38.450000000000003" customHeight="1">
      <c r="A37" s="61">
        <v>2</v>
      </c>
      <c r="B37" s="54"/>
      <c r="C37" s="72"/>
      <c r="D37" s="72"/>
      <c r="E37" s="60"/>
      <c r="F37" s="72"/>
      <c r="G37" s="72"/>
      <c r="H37" s="72"/>
      <c r="I37" s="72"/>
    </row>
    <row r="38" spans="1:9" ht="38.450000000000003" customHeight="1">
      <c r="A38" s="61">
        <v>3</v>
      </c>
      <c r="B38" s="54"/>
      <c r="C38" s="72"/>
      <c r="D38" s="72"/>
      <c r="E38" s="60"/>
      <c r="F38" s="72"/>
      <c r="G38" s="72"/>
      <c r="H38" s="72"/>
      <c r="I38" s="72"/>
    </row>
    <row r="39" spans="1:9" ht="38.450000000000003" customHeight="1">
      <c r="A39" s="61">
        <v>4</v>
      </c>
      <c r="B39" s="54"/>
      <c r="C39" s="72"/>
      <c r="D39" s="72"/>
      <c r="E39" s="60"/>
      <c r="F39" s="72"/>
      <c r="G39" s="72"/>
      <c r="H39" s="72"/>
      <c r="I39" s="72"/>
    </row>
    <row r="40" spans="1:9" ht="38.450000000000003" customHeight="1">
      <c r="A40" s="61">
        <v>5</v>
      </c>
      <c r="B40" s="54"/>
      <c r="C40" s="72"/>
      <c r="D40" s="72"/>
      <c r="E40" s="60"/>
      <c r="F40" s="72"/>
      <c r="G40" s="72"/>
      <c r="H40" s="72"/>
      <c r="I40" s="72"/>
    </row>
    <row r="41" spans="1:9" ht="38.450000000000003" customHeight="1">
      <c r="A41" s="61">
        <v>6</v>
      </c>
      <c r="B41" s="54"/>
      <c r="C41" s="72"/>
      <c r="D41" s="72"/>
      <c r="E41" s="60"/>
      <c r="F41" s="72"/>
      <c r="G41" s="72"/>
      <c r="H41" s="72"/>
      <c r="I41" s="72"/>
    </row>
    <row r="42" spans="1:9" ht="38.450000000000003" customHeight="1">
      <c r="A42" s="61">
        <v>7</v>
      </c>
      <c r="B42" s="54"/>
      <c r="C42" s="72"/>
      <c r="D42" s="72"/>
      <c r="E42" s="60"/>
      <c r="F42" s="72"/>
      <c r="G42" s="72"/>
      <c r="H42" s="72"/>
      <c r="I42" s="72"/>
    </row>
    <row r="43" spans="1:9" ht="38.450000000000003" customHeight="1">
      <c r="A43" s="61">
        <v>8</v>
      </c>
      <c r="B43" s="54"/>
      <c r="C43" s="72"/>
      <c r="D43" s="72"/>
      <c r="E43" s="60"/>
      <c r="F43" s="72"/>
      <c r="G43" s="72"/>
      <c r="H43" s="72"/>
      <c r="I43" s="72"/>
    </row>
    <row r="44" spans="1:9" ht="38.450000000000003" customHeight="1">
      <c r="A44" s="61">
        <v>9</v>
      </c>
      <c r="B44" s="54"/>
      <c r="C44" s="72"/>
      <c r="D44" s="72"/>
      <c r="E44" s="60"/>
      <c r="F44" s="72"/>
      <c r="G44" s="72"/>
      <c r="H44" s="72"/>
      <c r="I44" s="72"/>
    </row>
    <row r="45" spans="1:9" ht="38.450000000000003" customHeight="1">
      <c r="A45" s="61">
        <v>10</v>
      </c>
      <c r="B45" s="54"/>
      <c r="C45" s="72"/>
      <c r="D45" s="72"/>
      <c r="E45" s="60"/>
      <c r="F45" s="72"/>
      <c r="G45" s="72"/>
      <c r="H45" s="72"/>
      <c r="I45" s="72"/>
    </row>
    <row r="46" spans="1:9" ht="35.450000000000003" customHeight="1">
      <c r="A46" s="68" t="s">
        <v>47</v>
      </c>
      <c r="B46" s="68"/>
      <c r="C46" s="68"/>
      <c r="D46" s="68"/>
      <c r="E46" s="68"/>
      <c r="F46" s="68"/>
      <c r="G46" s="68"/>
      <c r="H46" s="68"/>
      <c r="I46" s="68"/>
    </row>
    <row r="47" spans="1:9" ht="30" customHeight="1">
      <c r="A47" s="66" t="s">
        <v>48</v>
      </c>
      <c r="B47" s="66"/>
      <c r="C47" s="70" t="s">
        <v>49</v>
      </c>
      <c r="D47" s="70"/>
      <c r="E47" s="70" t="s">
        <v>50</v>
      </c>
      <c r="F47" s="70"/>
      <c r="G47" s="70"/>
      <c r="H47" s="70"/>
      <c r="I47" s="70"/>
    </row>
    <row r="48" spans="1:9" ht="22.15" customHeight="1">
      <c r="A48" s="66" t="s">
        <v>51</v>
      </c>
      <c r="B48" s="66"/>
      <c r="C48" s="67"/>
      <c r="D48" s="67"/>
      <c r="E48" s="67"/>
      <c r="F48" s="67"/>
      <c r="G48" s="67"/>
      <c r="H48" s="67"/>
      <c r="I48" s="67"/>
    </row>
    <row r="49" spans="1:9" ht="22.15" customHeight="1">
      <c r="A49" s="66" t="s">
        <v>52</v>
      </c>
      <c r="B49" s="66"/>
      <c r="C49" s="67"/>
      <c r="D49" s="67"/>
      <c r="E49" s="67"/>
      <c r="F49" s="67"/>
      <c r="G49" s="67"/>
      <c r="H49" s="67"/>
      <c r="I49" s="67"/>
    </row>
    <row r="50" spans="1:9" ht="22.15" customHeight="1">
      <c r="A50" s="66" t="s">
        <v>53</v>
      </c>
      <c r="B50" s="66"/>
      <c r="C50" s="67"/>
      <c r="D50" s="67"/>
      <c r="E50" s="67"/>
      <c r="F50" s="67"/>
      <c r="G50" s="67"/>
      <c r="H50" s="67"/>
      <c r="I50" s="67"/>
    </row>
    <row r="51" spans="1:9" ht="22.15" customHeight="1">
      <c r="A51" s="66" t="s">
        <v>54</v>
      </c>
      <c r="B51" s="66"/>
      <c r="C51" s="67"/>
      <c r="D51" s="67"/>
      <c r="E51" s="67"/>
      <c r="F51" s="67"/>
      <c r="G51" s="67"/>
      <c r="H51" s="67"/>
      <c r="I51" s="67"/>
    </row>
    <row r="52" spans="1:9" ht="22.15" customHeight="1">
      <c r="A52" s="66" t="s">
        <v>55</v>
      </c>
      <c r="B52" s="66"/>
      <c r="C52" s="67"/>
      <c r="D52" s="67"/>
      <c r="E52" s="67"/>
      <c r="F52" s="67"/>
      <c r="G52" s="67"/>
      <c r="H52" s="67"/>
      <c r="I52" s="67"/>
    </row>
    <row r="53" spans="1:9" ht="30" customHeight="1">
      <c r="A53" s="73" t="s">
        <v>56</v>
      </c>
      <c r="B53" s="73"/>
      <c r="C53" s="73"/>
      <c r="D53" s="73"/>
      <c r="E53" s="73"/>
      <c r="F53" s="73"/>
      <c r="G53" s="73"/>
      <c r="H53" s="73"/>
      <c r="I53" s="73"/>
    </row>
    <row r="54" spans="1:9" ht="30" customHeight="1">
      <c r="A54" s="53" t="s">
        <v>57</v>
      </c>
      <c r="B54" s="25" t="s">
        <v>4</v>
      </c>
      <c r="C54" s="25" t="s">
        <v>58</v>
      </c>
      <c r="D54" s="70" t="s">
        <v>11</v>
      </c>
      <c r="E54" s="70"/>
      <c r="F54" s="70" t="s">
        <v>59</v>
      </c>
      <c r="G54" s="70"/>
      <c r="H54" s="70"/>
      <c r="I54" s="70"/>
    </row>
    <row r="55" spans="1:9" ht="30" customHeight="1">
      <c r="A55" s="54"/>
      <c r="B55" s="54"/>
      <c r="C55" s="64"/>
      <c r="D55" s="67"/>
      <c r="E55" s="67"/>
      <c r="F55" s="67"/>
      <c r="G55" s="67"/>
      <c r="H55" s="67"/>
      <c r="I55" s="67"/>
    </row>
    <row r="56" spans="1:9" ht="30" customHeight="1">
      <c r="A56" s="54"/>
      <c r="B56" s="54"/>
      <c r="C56" s="64"/>
      <c r="D56" s="67"/>
      <c r="E56" s="67"/>
      <c r="F56" s="67"/>
      <c r="G56" s="67"/>
      <c r="H56" s="67"/>
      <c r="I56" s="67"/>
    </row>
    <row r="57" spans="1:9" ht="30" customHeight="1">
      <c r="A57" s="54"/>
      <c r="B57" s="54"/>
      <c r="C57" s="64"/>
      <c r="D57" s="67"/>
      <c r="E57" s="67"/>
      <c r="F57" s="67"/>
      <c r="G57" s="67"/>
      <c r="H57" s="67"/>
      <c r="I57" s="67"/>
    </row>
    <row r="58" spans="1:9" ht="30" customHeight="1">
      <c r="A58" s="54"/>
      <c r="B58" s="54"/>
      <c r="C58" s="64"/>
      <c r="D58" s="67"/>
      <c r="E58" s="67"/>
      <c r="F58" s="67"/>
      <c r="G58" s="67"/>
      <c r="H58" s="67"/>
      <c r="I58" s="67"/>
    </row>
    <row r="59" spans="1:9" ht="30" customHeight="1">
      <c r="A59" s="54"/>
      <c r="B59" s="54"/>
      <c r="C59" s="64"/>
      <c r="D59" s="67"/>
      <c r="E59" s="67"/>
      <c r="F59" s="67"/>
      <c r="G59" s="67"/>
      <c r="H59" s="67"/>
      <c r="I59" s="67"/>
    </row>
    <row r="60" spans="1:9" ht="30" customHeight="1">
      <c r="A60" s="54"/>
      <c r="B60" s="54"/>
      <c r="C60" s="64"/>
      <c r="D60" s="67"/>
      <c r="E60" s="67"/>
      <c r="F60" s="67"/>
      <c r="G60" s="67"/>
      <c r="H60" s="67"/>
      <c r="I60" s="67"/>
    </row>
    <row r="61" spans="1:9" ht="30" customHeight="1">
      <c r="A61" s="54"/>
      <c r="B61" s="54"/>
      <c r="C61" s="64"/>
      <c r="D61" s="67"/>
      <c r="E61" s="67"/>
      <c r="F61" s="67"/>
      <c r="G61" s="67"/>
      <c r="H61" s="67"/>
      <c r="I61" s="67"/>
    </row>
    <row r="62" spans="1:9" ht="30" customHeight="1">
      <c r="A62" s="54"/>
      <c r="B62" s="54"/>
      <c r="C62" s="64"/>
      <c r="D62" s="67"/>
      <c r="E62" s="67"/>
      <c r="F62" s="67"/>
      <c r="G62" s="67"/>
      <c r="H62" s="67"/>
      <c r="I62" s="67"/>
    </row>
    <row r="63" spans="1:9" ht="30" customHeight="1">
      <c r="A63" s="68" t="s">
        <v>60</v>
      </c>
      <c r="B63" s="68"/>
      <c r="C63" s="68"/>
      <c r="D63" s="68"/>
      <c r="E63" s="68"/>
      <c r="F63" s="68"/>
      <c r="G63" s="68"/>
      <c r="H63" s="68"/>
      <c r="I63" s="68"/>
    </row>
    <row r="64" spans="1:9" ht="30" customHeight="1">
      <c r="A64" s="66" t="s">
        <v>61</v>
      </c>
      <c r="B64" s="66"/>
      <c r="C64" s="66"/>
      <c r="D64" s="66"/>
      <c r="E64" s="66"/>
      <c r="F64" s="70" t="s">
        <v>62</v>
      </c>
      <c r="G64" s="70"/>
      <c r="H64" s="70"/>
      <c r="I64" s="70"/>
    </row>
    <row r="65" spans="1:9" ht="99" customHeight="1">
      <c r="A65" s="74"/>
      <c r="B65" s="74"/>
      <c r="C65" s="74"/>
      <c r="D65" s="74"/>
      <c r="E65" s="74"/>
      <c r="F65" s="74"/>
      <c r="G65" s="74"/>
      <c r="H65" s="74"/>
      <c r="I65" s="74"/>
    </row>
    <row r="66" spans="1:9" ht="127.05" customHeight="1">
      <c r="A66" s="75" t="s">
        <v>63</v>
      </c>
      <c r="B66" s="76"/>
      <c r="C66" s="76"/>
      <c r="D66" s="76"/>
      <c r="E66" s="76"/>
      <c r="F66" s="76"/>
      <c r="G66" s="76"/>
      <c r="H66" s="76"/>
      <c r="I66" s="76"/>
    </row>
  </sheetData>
  <sheetProtection sort="0" autoFilter="0" pivotTables="0"/>
  <mergeCells count="111">
    <mergeCell ref="A65:E65"/>
    <mergeCell ref="F65:I65"/>
    <mergeCell ref="A66:I66"/>
    <mergeCell ref="A14:A17"/>
    <mergeCell ref="A18:A21"/>
    <mergeCell ref="H4:I8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:I1"/>
    <mergeCell ref="A2:C2"/>
    <mergeCell ref="D2:E2"/>
    <mergeCell ref="A3:I3"/>
    <mergeCell ref="F4:G4"/>
    <mergeCell ref="F5:G5"/>
    <mergeCell ref="B6:D6"/>
    <mergeCell ref="F6:G6"/>
    <mergeCell ref="B7:D7"/>
    <mergeCell ref="F7:G7"/>
  </mergeCells>
  <phoneticPr fontId="17" type="noConversion"/>
  <dataValidations count="34">
    <dataValidation type="list" allowBlank="1" showInputMessage="1" showErrorMessage="1" sqref="D2:E2" xr:uid="{00000000-0002-0000-0000-000000000000}">
      <formula1>"投资管理岗,业财管理岗"</formula1>
    </dataValidation>
    <dataValidation type="list" showInputMessage="1" showErrorMessage="1" errorTitle="提示" error="请选择是否服从调配" promptTitle="提示" prompt="请选择是否服从调配" sqref="G2" xr:uid="{00000000-0002-0000-0000-000001000000}">
      <formula1>"是,否"</formula1>
    </dataValidation>
    <dataValidation type="list" showInputMessage="1" showErrorMessage="1" errorTitle="提示" error="请选择是否服从调配" promptTitle="提示" prompt="下拉选择" sqref="I2" xr:uid="{00000000-0002-0000-0000-000002000000}">
      <formula1>"1-新一代信息技术,2-高端装备,3-生物医药,4-新能源汽车,5-新能源及节能环保,6-新材料,7-金融与消费及现代服务业"</formula1>
    </dataValidation>
    <dataValidation type="textLength" operator="greaterThan" showInputMessage="1" showErrorMessage="1" errorTitle="提示" error="请输入身份证上的姓名" promptTitle="提示" prompt="请输入身份证上的姓名" sqref="B4" xr:uid="{00000000-0002-0000-0000-000003000000}">
      <formula1>0</formula1>
    </dataValidation>
    <dataValidation type="list" showInputMessage="1" showErrorMessage="1" errorTitle="提示" error="请选择性别" promptTitle="提示" prompt="请选择性别" sqref="D4" xr:uid="{00000000-0002-0000-0000-000004000000}">
      <formula1>"男,女"</formula1>
    </dataValidation>
    <dataValidation type="textLength" operator="equal" showInputMessage="1" showErrorMessage="1" errorTitle="提示" error="格式如：1986.05(31岁)" promptTitle="提示" prompt="格式如：1986.05(31岁)" sqref="F4:G4" xr:uid="{00000000-0002-0000-0000-000005000000}">
      <formula1>12</formula1>
    </dataValidation>
    <dataValidation showInputMessage="1" showErrorMessage="1" errorTitle="提示" promptTitle="提示" prompt="填写示例：170CM、50kg" sqref="B5" xr:uid="{00000000-0002-0000-0000-000006000000}"/>
    <dataValidation type="textLength" operator="greaterThan" showInputMessage="1" showErrorMessage="1" errorTitle="提示" error="格式：重庆渝北" promptTitle="提示" prompt="格式：重庆渝北" sqref="D5" xr:uid="{00000000-0002-0000-0000-000007000000}">
      <formula1>0</formula1>
    </dataValidation>
    <dataValidation type="textLength" operator="equal" showInputMessage="1" showErrorMessage="1" errorTitle="提示" error="请输入18位身份证号码" promptTitle="提示" prompt="请输入18位身份证号码" sqref="F5:G5" xr:uid="{00000000-0002-0000-0000-000008000000}">
      <formula1>18</formula1>
    </dataValidation>
    <dataValidation type="list" showInputMessage="1" showErrorMessage="1" errorTitle="提示" error="请选择政治面貌" promptTitle="提示" prompt="请选择政治面貌" sqref="B6:D6" xr:uid="{00000000-0002-0000-0000-000009000000}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 xr:uid="{00000000-0002-0000-0000-00000A000000}">
      <formula1>7</formula1>
    </dataValidation>
    <dataValidation allowBlank="1" showInputMessage="1" showErrorMessage="1" promptTitle="提示" prompt="须为与应聘岗位高度相关的工作经历的年限，格式如：1年2个月。无则不填" sqref="F7:G7" xr:uid="{00000000-0002-0000-0000-00000B000000}"/>
    <dataValidation allowBlank="1" showInputMessage="1" showErrorMessage="1" prompt="如：中级工程师" sqref="B8:D8" xr:uid="{00000000-0002-0000-0000-00000C000000}"/>
    <dataValidation allowBlank="1" showInputMessage="1" showErrorMessage="1" promptTitle="说明：" prompt="如无着不填" sqref="B9:D9" xr:uid="{00000000-0002-0000-0000-00000D000000}"/>
    <dataValidation allowBlank="1" showInputMessage="1" showErrorMessage="1" promptTitle="说明：" prompt="如无则不填" sqref="F9" xr:uid="{00000000-0002-0000-0000-00000E000000}"/>
    <dataValidation allowBlank="1" showInputMessage="1" showErrorMessage="1" prompt="可填写英语水平相关考试（公共英语、雅思、托福、BEC、翻译证书等）证书或得分，无则留空" sqref="I9" xr:uid="{00000000-0002-0000-0000-00000F000000}"/>
    <dataValidation type="textLength" operator="equal" allowBlank="1" showInputMessage="1" showErrorMessage="1" errorTitle="提示" error="请输入11位手机号码" promptTitle="提示" prompt="请输入11位手机号码" sqref="B10:D10" xr:uid="{00000000-0002-0000-0000-000010000000}">
      <formula1>11</formula1>
    </dataValidation>
    <dataValidation allowBlank="1" showInputMessage="1" showErrorMessage="1" errorTitle="提示" error="请输入11位手机号码" promptTitle="提示" prompt="请输入11位手机号码" sqref="I10" xr:uid="{00000000-0002-0000-0000-000011000000}"/>
    <dataValidation type="decimal" allowBlank="1" showInputMessage="1" showErrorMessage="1" errorTitle="提示" error="填写数字，如：20.5" promptTitle="提示" prompt="填写数字，如：20.5。如无则不填" sqref="D12:E12" xr:uid="{00000000-0002-0000-0000-000012000000}">
      <formula1>0</formula1>
      <formula2>5000</formula2>
    </dataValidation>
    <dataValidation type="decimal" showInputMessage="1" showErrorMessage="1" errorTitle="提示" error="填写数字，如：10" promptTitle="提示" prompt="填写数字，如10" sqref="G12:I12" xr:uid="{00000000-0002-0000-0000-000013000000}">
      <formula1>0</formula1>
      <formula2>5000</formula2>
    </dataValidation>
    <dataValidation allowBlank="1" showInputMessage="1" showErrorMessage="1" prompt="格式如：2000.06-2004.08" sqref="B15:B17 B19:B21 B24:B33 B36:B45" xr:uid="{00000000-0002-0000-0000-000014000000}"/>
    <dataValidation allowBlank="1" showInputMessage="1" showErrorMessage="1" prompt="格式如：经济学学士_x000a_" sqref="D15:D21" xr:uid="{00000000-0002-0000-0000-000015000000}"/>
    <dataValidation allowBlank="1" showInputMessage="1" showErrorMessage="1" prompt="格式如：北京大学光华管理学院" sqref="E15:E21" xr:uid="{00000000-0002-0000-0000-000016000000}"/>
    <dataValidation type="list" showInputMessage="1" showErrorMessage="1" prompt="下拉选择" sqref="D24:D33" xr:uid="{00000000-0002-0000-0000-000017000000}">
      <formula1>"机关事业单位,国企,民企,外企,混合所有制,其他"</formula1>
    </dataValidation>
    <dataValidation type="whole" allowBlank="1" showInputMessage="1" showErrorMessage="1" errorTitle="提示" error="输入数字" promptTitle="提示" prompt="输入数字" sqref="H24:H33" xr:uid="{00000000-0002-0000-0000-000018000000}">
      <formula1>0</formula1>
      <formula2>500000</formula2>
    </dataValidation>
    <dataValidation allowBlank="1" showInputMessage="1" showErrorMessage="1" prompt="格式如：张三，时任总经理，13800000000" sqref="I24:I33" xr:uid="{00000000-0002-0000-0000-000019000000}"/>
    <dataValidation type="list" allowBlank="1" showInputMessage="1" showErrorMessage="1" prompt="下拉选择" sqref="E36:E45" xr:uid="{00000000-0002-0000-0000-00001A000000}">
      <formula1>"项目所属部门负责人,项目经理-对全部成果负责,项目主要参与人-对部分成果负责,辅助参与人"</formula1>
    </dataValidation>
    <dataValidation type="list" allowBlank="1" showInputMessage="1" showErrorMessage="1" prompt="下拉选择" sqref="A55:A62" xr:uid="{00000000-0002-0000-0000-00001B000000}">
      <formula1>"妻子,丈夫,儿子,女儿,父亲,母亲,公公,婆婆,岳父,岳母,兄弟,姐妹"</formula1>
    </dataValidation>
    <dataValidation type="textLength" operator="greaterThan" showInputMessage="1" showErrorMessage="1" errorTitle="提示" error="填写姓名" promptTitle="提示" prompt="填写姓名" sqref="B55:B62" xr:uid="{00000000-0002-0000-0000-00001C000000}">
      <formula1>0</formula1>
    </dataValidation>
    <dataValidation type="list" allowBlank="1" showInputMessage="1" showErrorMessage="1" prompt="下拉选择_x000a_按学历由高到低填写" sqref="C15:C17 C19:C21" xr:uid="{00000000-0002-0000-0000-00001D000000}">
      <formula1>"博士研究生,硕士研究生,本科,大专,"</formula1>
    </dataValidation>
    <dataValidation type="whole" showInputMessage="1" showErrorMessage="1" errorTitle="提示" error="填写数字" promptTitle="提示" prompt="填写数字" sqref="C55:C62" xr:uid="{00000000-0002-0000-0000-00001E000000}">
      <formula1>0</formula1>
      <formula2>200</formula2>
    </dataValidation>
    <dataValidation allowBlank="1" showInputMessage="1" showErrorMessage="1" prompt="如：年度优秀个人、年度创新项目（排名第2）" sqref="E48:I52" xr:uid="{00000000-0002-0000-0000-00001F000000}"/>
    <dataValidation type="list" showInputMessage="1" showErrorMessage="1" errorTitle="提示" error="选择政治面貌" promptTitle="提示" prompt="选择政治面貌" sqref="D55:E62" xr:uid="{00000000-0002-0000-0000-000020000000}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="有则填写，如“优秀”、“合格”、“称职”等；无则留空" sqref="C48:D52" xr:uid="{00000000-0002-0000-0000-000021000000}"/>
  </dataValidations>
  <printOptions horizontalCentered="1"/>
  <pageMargins left="0.31388888888888899" right="0.31388888888888899" top="0.39305555555555599" bottom="0.39305555555555599" header="0.31388888888888899" footer="0.31388888888888899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"/>
  <sheetViews>
    <sheetView view="pageBreakPreview" zoomScale="55" zoomScaleNormal="70" workbookViewId="0">
      <selection activeCell="F7" sqref="F7:G7"/>
    </sheetView>
  </sheetViews>
  <sheetFormatPr defaultColWidth="8.86328125" defaultRowHeight="13.5"/>
  <cols>
    <col min="1" max="1" width="10.86328125" style="16" customWidth="1"/>
    <col min="2" max="2" width="16.46484375" style="16" customWidth="1"/>
    <col min="3" max="3" width="15.46484375" style="16" customWidth="1"/>
    <col min="4" max="4" width="14.73046875" style="16" customWidth="1"/>
    <col min="5" max="5" width="23.86328125" style="16" customWidth="1"/>
    <col min="6" max="6" width="29.46484375" style="16" customWidth="1"/>
    <col min="7" max="7" width="19.3984375" style="16" customWidth="1"/>
    <col min="8" max="8" width="12.59765625" style="16" customWidth="1"/>
    <col min="9" max="9" width="23.3984375" style="16" customWidth="1"/>
    <col min="10" max="10" width="18.46484375" style="16" customWidth="1"/>
    <col min="11" max="11" width="26.73046875" style="16" customWidth="1"/>
    <col min="12" max="12" width="27.86328125" style="16" customWidth="1"/>
    <col min="13" max="13" width="26.265625" style="16" customWidth="1"/>
    <col min="14" max="16384" width="8.86328125" style="16"/>
  </cols>
  <sheetData>
    <row r="1" spans="1:13" ht="35.450000000000003" customHeight="1">
      <c r="A1" s="65" t="s">
        <v>64</v>
      </c>
      <c r="B1" s="65"/>
      <c r="C1" s="65"/>
      <c r="D1" s="65"/>
      <c r="E1" s="65"/>
      <c r="F1" s="65"/>
      <c r="G1" s="65"/>
      <c r="H1" s="65"/>
      <c r="I1" s="65"/>
    </row>
    <row r="2" spans="1:13" ht="28.9" customHeight="1">
      <c r="A2" s="79" t="s">
        <v>0</v>
      </c>
      <c r="B2" s="80"/>
      <c r="C2" s="80"/>
      <c r="D2" s="81">
        <f>'应聘报名表（个人填写）'!D2</f>
        <v>0</v>
      </c>
      <c r="E2" s="81"/>
      <c r="F2" s="17" t="s">
        <v>1</v>
      </c>
      <c r="G2" s="81">
        <f>'应聘报名表（个人填写）'!G2</f>
        <v>0</v>
      </c>
      <c r="H2" s="81"/>
      <c r="I2" s="82"/>
      <c r="J2" s="44" t="s">
        <v>65</v>
      </c>
      <c r="K2" s="44" t="e">
        <f>IF(VLOOKUP(MAX($J$15:$J$21),$J$15:$K$21,2,0)=0,"",VLOOKUP(MAX($J$15:$J$21),$J$15:$K$21,2,0))</f>
        <v>#N/A</v>
      </c>
    </row>
    <row r="3" spans="1:13" ht="28.9" customHeight="1">
      <c r="A3" s="83" t="s">
        <v>3</v>
      </c>
      <c r="B3" s="84"/>
      <c r="C3" s="84"/>
      <c r="D3" s="84"/>
      <c r="E3" s="84"/>
      <c r="F3" s="84"/>
      <c r="G3" s="84"/>
      <c r="H3" s="84"/>
      <c r="I3" s="85"/>
      <c r="J3" s="45" t="s">
        <v>66</v>
      </c>
      <c r="K3" s="45">
        <v>4</v>
      </c>
    </row>
    <row r="4" spans="1:13" ht="36" customHeight="1">
      <c r="A4" s="18" t="s">
        <v>4</v>
      </c>
      <c r="B4" s="19" t="str">
        <f>IF('应聘报名表（个人填写）'!B4=0,"",'应聘报名表（个人填写）'!B4)</f>
        <v/>
      </c>
      <c r="C4" s="20" t="s">
        <v>5</v>
      </c>
      <c r="D4" s="19" t="str">
        <f>IF('应聘报名表（个人填写）'!D4=0,"",'应聘报名表（个人填写）'!D4)</f>
        <v/>
      </c>
      <c r="E4" s="20" t="s">
        <v>6</v>
      </c>
      <c r="F4" s="86" t="str">
        <f>IF('应聘报名表（个人填写）'!F4:G4=0,"",'应聘报名表（个人填写）'!F4:G4)</f>
        <v/>
      </c>
      <c r="G4" s="87"/>
      <c r="H4" s="136" t="s">
        <v>67</v>
      </c>
      <c r="I4" s="137"/>
      <c r="J4" s="45" t="s">
        <v>68</v>
      </c>
      <c r="K4" s="45">
        <v>3</v>
      </c>
    </row>
    <row r="5" spans="1:13" ht="36" customHeight="1">
      <c r="A5" s="18" t="s">
        <v>69</v>
      </c>
      <c r="B5" s="21" t="str">
        <f>IF('应聘报名表（个人填写）'!B5=0,"",'应聘报名表（个人填写）'!B5)</f>
        <v/>
      </c>
      <c r="C5" s="20" t="s">
        <v>9</v>
      </c>
      <c r="D5" s="21">
        <f>'应聘报名表（个人填写）'!D5</f>
        <v>0</v>
      </c>
      <c r="E5" s="20" t="s">
        <v>10</v>
      </c>
      <c r="F5" s="88" t="str">
        <f>IF('应聘报名表（个人填写）'!F5:G5=0,"",'应聘报名表（个人填写）'!F5:G5)</f>
        <v/>
      </c>
      <c r="G5" s="88"/>
      <c r="H5" s="138"/>
      <c r="I5" s="139"/>
      <c r="J5" s="45" t="s">
        <v>70</v>
      </c>
      <c r="K5" s="45">
        <v>2</v>
      </c>
    </row>
    <row r="6" spans="1:13" ht="36" customHeight="1">
      <c r="A6" s="18" t="s">
        <v>11</v>
      </c>
      <c r="B6" s="88" t="str">
        <f>IF('应聘报名表（个人填写）'!B6:D6=0,"",'应聘报名表（个人填写）'!B6:D6)</f>
        <v/>
      </c>
      <c r="C6" s="88"/>
      <c r="D6" s="88"/>
      <c r="E6" s="20" t="s">
        <v>12</v>
      </c>
      <c r="F6" s="88" t="str">
        <f>IF('应聘报名表（个人填写）'!F6:G6=0,"",'应聘报名表（个人填写）'!F6:G6)</f>
        <v/>
      </c>
      <c r="G6" s="88"/>
      <c r="H6" s="138"/>
      <c r="I6" s="139"/>
      <c r="J6" s="45" t="s">
        <v>71</v>
      </c>
      <c r="K6" s="45">
        <v>1</v>
      </c>
    </row>
    <row r="7" spans="1:13" ht="36" customHeight="1">
      <c r="A7" s="18" t="s">
        <v>13</v>
      </c>
      <c r="B7" s="88" t="str">
        <f>IF('应聘报名表（个人填写）'!B7:D7=0,"",'应聘报名表（个人填写）'!B7:D7)</f>
        <v/>
      </c>
      <c r="C7" s="88"/>
      <c r="D7" s="88"/>
      <c r="E7" s="20" t="s">
        <v>14</v>
      </c>
      <c r="F7" s="88" t="str">
        <f>IF('应聘报名表（个人填写）'!F7:G7=0,"",'应聘报名表（个人填写）'!F7:G7)</f>
        <v/>
      </c>
      <c r="G7" s="88"/>
      <c r="H7" s="138"/>
      <c r="I7" s="139"/>
      <c r="J7" s="45" t="s">
        <v>72</v>
      </c>
      <c r="K7" s="44"/>
      <c r="M7" s="46"/>
    </row>
    <row r="8" spans="1:13" ht="36" customHeight="1">
      <c r="A8" s="18" t="s">
        <v>15</v>
      </c>
      <c r="B8" s="88" t="str">
        <f>IF('应聘报名表（个人填写）'!B8:D8=0,"",'应聘报名表（个人填写）'!B8:D8)</f>
        <v/>
      </c>
      <c r="C8" s="88"/>
      <c r="D8" s="88"/>
      <c r="E8" s="20" t="s">
        <v>73</v>
      </c>
      <c r="F8" s="89" t="str">
        <f>IF('应聘报名表（个人填写）'!F8:G8=0,"",'应聘报名表（个人填写）'!F8:G8)</f>
        <v/>
      </c>
      <c r="G8" s="90"/>
      <c r="H8" s="140"/>
      <c r="I8" s="141"/>
      <c r="J8" s="45" t="str">
        <f>IF(B8="",IF(F8="","",F8),IF(F8="",B8,B8&amp;CHAR(10)&amp;F8))</f>
        <v/>
      </c>
    </row>
    <row r="9" spans="1:13" ht="36" customHeight="1">
      <c r="A9" s="22" t="s">
        <v>17</v>
      </c>
      <c r="B9" s="89" t="str">
        <f>IF('应聘报名表（个人填写）'!B9:D9=0,"",'应聘报名表（个人填写）'!B9:D9)</f>
        <v/>
      </c>
      <c r="C9" s="91"/>
      <c r="D9" s="90"/>
      <c r="E9" s="23" t="s">
        <v>74</v>
      </c>
      <c r="F9" s="24" t="str">
        <f>IF('应聘报名表（个人填写）'!F9="","",'应聘报名表（个人填写）'!F9)</f>
        <v/>
      </c>
      <c r="G9" s="70" t="s">
        <v>75</v>
      </c>
      <c r="H9" s="70"/>
      <c r="I9" s="47" t="str">
        <f>IF('应聘报名表（个人填写）'!I9="","",'应聘报名表（个人填写）'!I9)</f>
        <v/>
      </c>
      <c r="J9" s="44"/>
      <c r="K9" s="44"/>
    </row>
    <row r="10" spans="1:13" ht="36" customHeight="1">
      <c r="A10" s="26" t="s">
        <v>19</v>
      </c>
      <c r="B10" s="92" t="str">
        <f>IF('应聘报名表（个人填写）'!B10:D10=0,"",'应聘报名表（个人填写）'!B10:D10)</f>
        <v/>
      </c>
      <c r="C10" s="92"/>
      <c r="D10" s="92"/>
      <c r="E10" s="27" t="s">
        <v>20</v>
      </c>
      <c r="F10" s="24" t="str">
        <f>IF('应聘报名表（个人填写）'!F10=0,"",'应聘报名表（个人填写）'!F10)</f>
        <v/>
      </c>
      <c r="G10" s="93" t="s">
        <v>21</v>
      </c>
      <c r="H10" s="94"/>
      <c r="I10" s="48">
        <f>'应聘报名表（个人填写）'!I10</f>
        <v>0</v>
      </c>
      <c r="J10" s="44"/>
      <c r="K10" s="44"/>
    </row>
    <row r="11" spans="1:13" ht="28.9" customHeight="1">
      <c r="A11" s="95" t="s">
        <v>22</v>
      </c>
      <c r="B11" s="96"/>
      <c r="C11" s="96"/>
      <c r="D11" s="96"/>
      <c r="E11" s="96"/>
      <c r="F11" s="96"/>
      <c r="G11" s="96"/>
      <c r="H11" s="96"/>
      <c r="I11" s="97"/>
      <c r="J11" s="44"/>
      <c r="K11" s="44"/>
    </row>
    <row r="12" spans="1:13" ht="28.9" customHeight="1">
      <c r="A12" s="98" t="s">
        <v>23</v>
      </c>
      <c r="B12" s="99"/>
      <c r="C12" s="100"/>
      <c r="D12" s="101" t="str">
        <f>IF('应聘报名表（个人填写）'!D12:E12=0,"",'应聘报名表（个人填写）'!D12:E12)</f>
        <v/>
      </c>
      <c r="E12" s="102"/>
      <c r="F12" s="27" t="s">
        <v>24</v>
      </c>
      <c r="G12" s="101" t="str">
        <f>IF('应聘报名表（个人填写）'!G12:I12=0,"",'应聘报名表（个人填写）'!G12:I12)</f>
        <v/>
      </c>
      <c r="H12" s="103"/>
      <c r="I12" s="104"/>
      <c r="J12" s="44"/>
      <c r="K12" s="44"/>
    </row>
    <row r="13" spans="1:13" ht="28.9" customHeight="1">
      <c r="A13" s="105" t="s">
        <v>76</v>
      </c>
      <c r="B13" s="106"/>
      <c r="C13" s="106"/>
      <c r="D13" s="106"/>
      <c r="E13" s="106"/>
      <c r="F13" s="106"/>
      <c r="G13" s="106"/>
      <c r="H13" s="106"/>
      <c r="I13" s="107"/>
      <c r="J13" s="44"/>
      <c r="K13" s="44"/>
    </row>
    <row r="14" spans="1:13" ht="28.9" customHeight="1">
      <c r="A14" s="28"/>
      <c r="B14" s="28" t="s">
        <v>27</v>
      </c>
      <c r="C14" s="28" t="s">
        <v>28</v>
      </c>
      <c r="D14" s="28" t="s">
        <v>29</v>
      </c>
      <c r="E14" s="28" t="s">
        <v>30</v>
      </c>
      <c r="F14" s="28" t="s">
        <v>77</v>
      </c>
      <c r="G14" s="108" t="s">
        <v>78</v>
      </c>
      <c r="H14" s="109"/>
      <c r="I14" s="109"/>
      <c r="J14" s="110" t="s">
        <v>79</v>
      </c>
      <c r="K14" s="111"/>
      <c r="L14" s="49" t="s">
        <v>80</v>
      </c>
      <c r="M14" s="49" t="s">
        <v>81</v>
      </c>
    </row>
    <row r="15" spans="1:13" ht="28.9" customHeight="1">
      <c r="A15" s="129" t="s">
        <v>26</v>
      </c>
      <c r="B15" s="29">
        <f>'应聘报名表（个人填写）'!B15</f>
        <v>0</v>
      </c>
      <c r="C15" s="29">
        <f>'应聘报名表（个人填写）'!C15</f>
        <v>0</v>
      </c>
      <c r="D15" s="29">
        <f>'应聘报名表（个人填写）'!D15</f>
        <v>0</v>
      </c>
      <c r="E15" s="29">
        <f>'应聘报名表（个人填写）'!E15</f>
        <v>0</v>
      </c>
      <c r="F15" s="30">
        <f>'应聘报名表（个人填写）'!F15</f>
        <v>0</v>
      </c>
      <c r="G15" s="89">
        <f>'应聘报名表（个人填写）'!G15:I15</f>
        <v>0</v>
      </c>
      <c r="H15" s="91"/>
      <c r="I15" s="91"/>
      <c r="J15" s="45" t="str">
        <f>IF(ISNA(VLOOKUP(C15,$J$3:$K$6,2,0)),"",VLOOKUP(C15,$J$3:$K$6,2,0))</f>
        <v/>
      </c>
      <c r="K15" s="45">
        <f t="shared" ref="K15:K17" si="0">C15</f>
        <v>0</v>
      </c>
      <c r="L15" s="49" t="str">
        <f t="shared" ref="L15" si="1">IF(B15=0,"",IF(L16="",B15&amp;"  "&amp;C15&amp;"/"&amp;D15&amp;"  "&amp;E15&amp;"  "&amp;F15,B15&amp;"   "&amp;C15&amp;"/"&amp;D15&amp;"  "&amp;E15&amp;"  "&amp;F15&amp;CHAR(10)))</f>
        <v/>
      </c>
      <c r="M15" s="133" t="str">
        <f>L15&amp;L16&amp;L17</f>
        <v/>
      </c>
    </row>
    <row r="16" spans="1:13" ht="28.9" customHeight="1">
      <c r="A16" s="130"/>
      <c r="B16" s="29">
        <f>'应聘报名表（个人填写）'!B16</f>
        <v>0</v>
      </c>
      <c r="C16" s="29">
        <f>'应聘报名表（个人填写）'!C16</f>
        <v>0</v>
      </c>
      <c r="D16" s="29">
        <f>'应聘报名表（个人填写）'!D16</f>
        <v>0</v>
      </c>
      <c r="E16" s="29">
        <f>'应聘报名表（个人填写）'!E16</f>
        <v>0</v>
      </c>
      <c r="F16" s="29">
        <f>'应聘报名表（个人填写）'!F16</f>
        <v>0</v>
      </c>
      <c r="G16" s="89">
        <f>'应聘报名表（个人填写）'!G16:I16</f>
        <v>0</v>
      </c>
      <c r="H16" s="91"/>
      <c r="I16" s="91"/>
      <c r="J16" s="45" t="str">
        <f t="shared" ref="J16:J17" si="2">IF(ISNA(VLOOKUP(C16,$J$3:$K$6,2,0)),"",VLOOKUP(C16,$J$3:$K$6,2,0))</f>
        <v/>
      </c>
      <c r="K16" s="45">
        <f t="shared" si="0"/>
        <v>0</v>
      </c>
      <c r="L16" s="49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134"/>
    </row>
    <row r="17" spans="1:13" ht="28.9" customHeight="1">
      <c r="A17" s="131"/>
      <c r="B17" s="29">
        <f>'应聘报名表（个人填写）'!B17</f>
        <v>0</v>
      </c>
      <c r="C17" s="29">
        <f>'应聘报名表（个人填写）'!C17</f>
        <v>0</v>
      </c>
      <c r="D17" s="29">
        <f>'应聘报名表（个人填写）'!D17</f>
        <v>0</v>
      </c>
      <c r="E17" s="29">
        <f>'应聘报名表（个人填写）'!E17</f>
        <v>0</v>
      </c>
      <c r="F17" s="29">
        <f>'应聘报名表（个人填写）'!F17</f>
        <v>0</v>
      </c>
      <c r="G17" s="89">
        <f>'应聘报名表（个人填写）'!G17:I17</f>
        <v>0</v>
      </c>
      <c r="H17" s="91"/>
      <c r="I17" s="91"/>
      <c r="J17" s="45" t="str">
        <f t="shared" si="2"/>
        <v/>
      </c>
      <c r="K17" s="45">
        <f t="shared" si="0"/>
        <v>0</v>
      </c>
      <c r="L17" s="49" t="str">
        <f t="shared" si="3"/>
        <v/>
      </c>
      <c r="M17" s="135"/>
    </row>
    <row r="18" spans="1:13" ht="28.9" customHeight="1">
      <c r="A18" s="31"/>
      <c r="B18" s="28" t="s">
        <v>27</v>
      </c>
      <c r="C18" s="28" t="s">
        <v>28</v>
      </c>
      <c r="D18" s="28" t="s">
        <v>29</v>
      </c>
      <c r="E18" s="28" t="s">
        <v>30</v>
      </c>
      <c r="F18" s="28" t="s">
        <v>77</v>
      </c>
      <c r="G18" s="108" t="s">
        <v>78</v>
      </c>
      <c r="H18" s="109"/>
      <c r="I18" s="109"/>
      <c r="J18" s="45"/>
      <c r="K18" s="45"/>
      <c r="L18" s="49"/>
      <c r="M18" s="49" t="s">
        <v>82</v>
      </c>
    </row>
    <row r="19" spans="1:13" ht="28.9" customHeight="1">
      <c r="A19" s="129" t="s">
        <v>33</v>
      </c>
      <c r="B19" s="29">
        <f>'应聘报名表（个人填写）'!B19</f>
        <v>0</v>
      </c>
      <c r="C19" s="29">
        <f>'应聘报名表（个人填写）'!C19</f>
        <v>0</v>
      </c>
      <c r="D19" s="29">
        <f>'应聘报名表（个人填写）'!D19</f>
        <v>0</v>
      </c>
      <c r="E19" s="29">
        <f>'应聘报名表（个人填写）'!E19</f>
        <v>0</v>
      </c>
      <c r="F19" s="29">
        <f>'应聘报名表（个人填写）'!F19</f>
        <v>0</v>
      </c>
      <c r="G19" s="89">
        <f>'应聘报名表（个人填写）'!G19:I19</f>
        <v>0</v>
      </c>
      <c r="H19" s="91"/>
      <c r="I19" s="91"/>
      <c r="J19" s="45" t="str">
        <f>IF(ISNA(VLOOKUP(C19,$J$3:$K$6,2,0)),"",VLOOKUP(C19,$J$3:$K$6,2,0))</f>
        <v/>
      </c>
      <c r="K19" s="45">
        <f t="shared" ref="K19:K21" si="4">C19</f>
        <v>0</v>
      </c>
      <c r="L19" s="49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133" t="str">
        <f>L19&amp;L20&amp;L21</f>
        <v/>
      </c>
    </row>
    <row r="20" spans="1:13" ht="28.9" customHeight="1">
      <c r="A20" s="130"/>
      <c r="B20" s="29">
        <f>'应聘报名表（个人填写）'!B20</f>
        <v>0</v>
      </c>
      <c r="C20" s="29">
        <f>'应聘报名表（个人填写）'!C20</f>
        <v>0</v>
      </c>
      <c r="D20" s="29">
        <f>'应聘报名表（个人填写）'!D20</f>
        <v>0</v>
      </c>
      <c r="E20" s="29">
        <f>'应聘报名表（个人填写）'!E20</f>
        <v>0</v>
      </c>
      <c r="F20" s="29">
        <f>'应聘报名表（个人填写）'!F20</f>
        <v>0</v>
      </c>
      <c r="G20" s="89">
        <f>'应聘报名表（个人填写）'!G20:I20</f>
        <v>0</v>
      </c>
      <c r="H20" s="91"/>
      <c r="I20" s="91"/>
      <c r="J20" s="45" t="str">
        <f>IF(ISNA(VLOOKUP(C20,$J$3:$K$6,2,0)),"",VLOOKUP(C20,$J$3:$K$6,2,0))</f>
        <v/>
      </c>
      <c r="K20" s="45">
        <f t="shared" si="4"/>
        <v>0</v>
      </c>
      <c r="L20" s="49" t="str">
        <f t="shared" si="5"/>
        <v/>
      </c>
      <c r="M20" s="134"/>
    </row>
    <row r="21" spans="1:13" ht="28.9" customHeight="1">
      <c r="A21" s="79"/>
      <c r="B21" s="32">
        <f>'应聘报名表（个人填写）'!B21</f>
        <v>0</v>
      </c>
      <c r="C21" s="32">
        <f>'应聘报名表（个人填写）'!C21</f>
        <v>0</v>
      </c>
      <c r="D21" s="32">
        <f>'应聘报名表（个人填写）'!D21</f>
        <v>0</v>
      </c>
      <c r="E21" s="32">
        <f>'应聘报名表（个人填写）'!E21</f>
        <v>0</v>
      </c>
      <c r="F21" s="32">
        <f>'应聘报名表（个人填写）'!F21</f>
        <v>0</v>
      </c>
      <c r="G21" s="112">
        <f>'应聘报名表（个人填写）'!G21:I21</f>
        <v>0</v>
      </c>
      <c r="H21" s="113"/>
      <c r="I21" s="113"/>
      <c r="J21" s="45" t="str">
        <f>IF(ISNA(VLOOKUP(C21,$J$3:$K$6,2,0)),"",VLOOKUP(C21,$J$3:$K$6,2,0))</f>
        <v/>
      </c>
      <c r="K21" s="45">
        <f t="shared" si="4"/>
        <v>0</v>
      </c>
      <c r="L21" s="49" t="str">
        <f t="shared" si="5"/>
        <v/>
      </c>
      <c r="M21" s="135"/>
    </row>
    <row r="22" spans="1:13" ht="39" customHeight="1">
      <c r="A22" s="95" t="s">
        <v>34</v>
      </c>
      <c r="B22" s="96"/>
      <c r="C22" s="96"/>
      <c r="D22" s="96"/>
      <c r="E22" s="96"/>
      <c r="F22" s="96"/>
      <c r="G22" s="96"/>
      <c r="H22" s="96"/>
      <c r="I22" s="97"/>
    </row>
    <row r="23" spans="1:13" ht="39" customHeight="1">
      <c r="A23" s="18" t="s">
        <v>35</v>
      </c>
      <c r="B23" s="28" t="s">
        <v>27</v>
      </c>
      <c r="C23" s="28" t="s">
        <v>36</v>
      </c>
      <c r="D23" s="28" t="s">
        <v>37</v>
      </c>
      <c r="E23" s="28" t="s">
        <v>83</v>
      </c>
      <c r="F23" s="108" t="s">
        <v>84</v>
      </c>
      <c r="G23" s="109"/>
      <c r="H23" s="20" t="s">
        <v>40</v>
      </c>
      <c r="I23" s="50" t="s">
        <v>41</v>
      </c>
      <c r="J23" s="49" t="s">
        <v>85</v>
      </c>
      <c r="K23" s="49" t="s">
        <v>86</v>
      </c>
    </row>
    <row r="24" spans="1:13" ht="47.45" customHeight="1">
      <c r="A24" s="33">
        <v>1</v>
      </c>
      <c r="B24" s="29">
        <f>'应聘报名表（个人填写）'!B24</f>
        <v>0</v>
      </c>
      <c r="C24" s="34">
        <f>'应聘报名表（个人填写）'!C24</f>
        <v>0</v>
      </c>
      <c r="D24" s="29">
        <f>'应聘报名表（个人填写）'!D24</f>
        <v>0</v>
      </c>
      <c r="E24" s="29">
        <f>'应聘报名表（个人填写）'!E24</f>
        <v>0</v>
      </c>
      <c r="F24" s="114">
        <f>'应聘报名表（个人填写）'!F24:G24</f>
        <v>0</v>
      </c>
      <c r="G24" s="115"/>
      <c r="H24" s="29">
        <f>'应聘报名表（个人填写）'!H24</f>
        <v>0</v>
      </c>
      <c r="I24" s="35">
        <f>'应聘报名表（个人填写）'!I24</f>
        <v>0</v>
      </c>
      <c r="J24" s="49" t="str">
        <f>IF(B24=0,"",IF(J25="",B24&amp;"  "&amp;C24&amp;"（"&amp;D24&amp;"）"&amp;"  "&amp;E24,B24&amp;"  "&amp;C24&amp;"（"&amp;D24&amp;"）"&amp;"  "&amp;E24&amp;CHAR(10)))</f>
        <v/>
      </c>
      <c r="K24" s="132" t="str">
        <f>J24&amp;J25&amp;J26&amp;J27&amp;J28&amp;J29&amp;J30&amp;J31&amp;J32&amp;J33</f>
        <v/>
      </c>
    </row>
    <row r="25" spans="1:13" ht="47.45" customHeight="1">
      <c r="A25" s="33">
        <v>2</v>
      </c>
      <c r="B25" s="29">
        <f>'应聘报名表（个人填写）'!B25</f>
        <v>0</v>
      </c>
      <c r="C25" s="29">
        <f>'应聘报名表（个人填写）'!C25</f>
        <v>0</v>
      </c>
      <c r="D25" s="29">
        <f>'应聘报名表（个人填写）'!D25</f>
        <v>0</v>
      </c>
      <c r="E25" s="29">
        <f>'应聘报名表（个人填写）'!E25</f>
        <v>0</v>
      </c>
      <c r="F25" s="114">
        <f>'应聘报名表（个人填写）'!F25:G25</f>
        <v>0</v>
      </c>
      <c r="G25" s="115"/>
      <c r="H25" s="29">
        <f>'应聘报名表（个人填写）'!H25</f>
        <v>0</v>
      </c>
      <c r="I25" s="35">
        <f>'应聘报名表（个人填写）'!I25</f>
        <v>0</v>
      </c>
      <c r="J25" s="49" t="str">
        <f t="shared" ref="J25" si="6">IF(B25=0,"",IF(J26="",B25&amp;"  "&amp;C25&amp;"（"&amp;D25&amp;"）"&amp;"  "&amp;E25,B25&amp;"  "&amp;C25&amp;"（"&amp;D25&amp;"）"&amp;"  "&amp;E25&amp;CHAR(10)))</f>
        <v/>
      </c>
      <c r="K25" s="132"/>
    </row>
    <row r="26" spans="1:13" ht="47.45" customHeight="1">
      <c r="A26" s="33">
        <v>3</v>
      </c>
      <c r="B26" s="29">
        <f>'应聘报名表（个人填写）'!B26</f>
        <v>0</v>
      </c>
      <c r="C26" s="29">
        <f>'应聘报名表（个人填写）'!C26</f>
        <v>0</v>
      </c>
      <c r="D26" s="29">
        <f>'应聘报名表（个人填写）'!D26</f>
        <v>0</v>
      </c>
      <c r="E26" s="29">
        <f>'应聘报名表（个人填写）'!E26</f>
        <v>0</v>
      </c>
      <c r="F26" s="114">
        <f>'应聘报名表（个人填写）'!F26:G26</f>
        <v>0</v>
      </c>
      <c r="G26" s="115"/>
      <c r="H26" s="29">
        <f>'应聘报名表（个人填写）'!H26</f>
        <v>0</v>
      </c>
      <c r="I26" s="35">
        <f>'应聘报名表（个人填写）'!I26</f>
        <v>0</v>
      </c>
      <c r="J26" s="49" t="str">
        <f t="shared" ref="J26" si="7">IF(B26=0,"",IF(J27="",B26&amp;"  "&amp;C26&amp;"（"&amp;D26&amp;"）"&amp;"  "&amp;E26,B26&amp;"  "&amp;C26&amp;"（"&amp;D26&amp;"）"&amp;"  "&amp;E26&amp;CHAR(10)))</f>
        <v/>
      </c>
      <c r="K26" s="132"/>
    </row>
    <row r="27" spans="1:13" ht="47.45" customHeight="1">
      <c r="A27" s="33">
        <v>4</v>
      </c>
      <c r="B27" s="29">
        <f>'应聘报名表（个人填写）'!B27</f>
        <v>0</v>
      </c>
      <c r="C27" s="29">
        <f>'应聘报名表（个人填写）'!C27</f>
        <v>0</v>
      </c>
      <c r="D27" s="29">
        <f>'应聘报名表（个人填写）'!D27</f>
        <v>0</v>
      </c>
      <c r="E27" s="29">
        <f>'应聘报名表（个人填写）'!E27</f>
        <v>0</v>
      </c>
      <c r="F27" s="114">
        <f>'应聘报名表（个人填写）'!F27:G27</f>
        <v>0</v>
      </c>
      <c r="G27" s="115"/>
      <c r="H27" s="29">
        <f>'应聘报名表（个人填写）'!H27</f>
        <v>0</v>
      </c>
      <c r="I27" s="35">
        <f>'应聘报名表（个人填写）'!I27</f>
        <v>0</v>
      </c>
      <c r="J27" s="49" t="str">
        <f t="shared" ref="J27:J33" si="8">IF(B27=0,"",IF(J28="",B27&amp;"  "&amp;C27&amp;"（"&amp;D27&amp;"）"&amp;"  "&amp;E27,B27&amp;"  "&amp;C27&amp;"（"&amp;D27&amp;"）"&amp;"  "&amp;E27&amp;CHAR(10)))</f>
        <v/>
      </c>
      <c r="K27" s="132"/>
    </row>
    <row r="28" spans="1:13" ht="47.45" customHeight="1">
      <c r="A28" s="33">
        <v>5</v>
      </c>
      <c r="B28" s="29">
        <f>'应聘报名表（个人填写）'!B28</f>
        <v>0</v>
      </c>
      <c r="C28" s="29">
        <f>'应聘报名表（个人填写）'!C28</f>
        <v>0</v>
      </c>
      <c r="D28" s="29">
        <f>'应聘报名表（个人填写）'!D28</f>
        <v>0</v>
      </c>
      <c r="E28" s="29">
        <f>'应聘报名表（个人填写）'!E28</f>
        <v>0</v>
      </c>
      <c r="F28" s="114">
        <f>'应聘报名表（个人填写）'!F28:G28</f>
        <v>0</v>
      </c>
      <c r="G28" s="115"/>
      <c r="H28" s="29">
        <f>'应聘报名表（个人填写）'!H28</f>
        <v>0</v>
      </c>
      <c r="I28" s="35">
        <f>'应聘报名表（个人填写）'!I28</f>
        <v>0</v>
      </c>
      <c r="J28" s="49" t="str">
        <f t="shared" si="8"/>
        <v/>
      </c>
      <c r="K28" s="132"/>
    </row>
    <row r="29" spans="1:13" ht="47.45" customHeight="1">
      <c r="A29" s="33">
        <v>6</v>
      </c>
      <c r="B29" s="29">
        <f>'应聘报名表（个人填写）'!B29</f>
        <v>0</v>
      </c>
      <c r="C29" s="29">
        <f>'应聘报名表（个人填写）'!C29</f>
        <v>0</v>
      </c>
      <c r="D29" s="29">
        <f>'应聘报名表（个人填写）'!D29</f>
        <v>0</v>
      </c>
      <c r="E29" s="29">
        <f>'应聘报名表（个人填写）'!E29</f>
        <v>0</v>
      </c>
      <c r="F29" s="114">
        <f>'应聘报名表（个人填写）'!F29:G29</f>
        <v>0</v>
      </c>
      <c r="G29" s="115"/>
      <c r="H29" s="29">
        <f>'应聘报名表（个人填写）'!H29</f>
        <v>0</v>
      </c>
      <c r="I29" s="35">
        <f>'应聘报名表（个人填写）'!I29</f>
        <v>0</v>
      </c>
      <c r="J29" s="49" t="str">
        <f t="shared" si="8"/>
        <v/>
      </c>
      <c r="K29" s="132"/>
    </row>
    <row r="30" spans="1:13" ht="47.45" customHeight="1">
      <c r="A30" s="33">
        <v>7</v>
      </c>
      <c r="B30" s="29">
        <f>'应聘报名表（个人填写）'!B30</f>
        <v>0</v>
      </c>
      <c r="C30" s="29">
        <f>'应聘报名表（个人填写）'!C30</f>
        <v>0</v>
      </c>
      <c r="D30" s="29">
        <f>'应聘报名表（个人填写）'!D30</f>
        <v>0</v>
      </c>
      <c r="E30" s="29">
        <f>'应聘报名表（个人填写）'!E30</f>
        <v>0</v>
      </c>
      <c r="F30" s="114">
        <f>'应聘报名表（个人填写）'!F30:G30</f>
        <v>0</v>
      </c>
      <c r="G30" s="115"/>
      <c r="H30" s="29">
        <f>'应聘报名表（个人填写）'!H30</f>
        <v>0</v>
      </c>
      <c r="I30" s="35">
        <f>'应聘报名表（个人填写）'!I30</f>
        <v>0</v>
      </c>
      <c r="J30" s="49" t="str">
        <f t="shared" si="8"/>
        <v/>
      </c>
      <c r="K30" s="132"/>
    </row>
    <row r="31" spans="1:13" ht="47.45" customHeight="1">
      <c r="A31" s="33">
        <v>8</v>
      </c>
      <c r="B31" s="29">
        <f>'应聘报名表（个人填写）'!B31</f>
        <v>0</v>
      </c>
      <c r="C31" s="29">
        <f>'应聘报名表（个人填写）'!C31</f>
        <v>0</v>
      </c>
      <c r="D31" s="29">
        <f>'应聘报名表（个人填写）'!D31</f>
        <v>0</v>
      </c>
      <c r="E31" s="29">
        <f>'应聘报名表（个人填写）'!E31</f>
        <v>0</v>
      </c>
      <c r="F31" s="114">
        <f>'应聘报名表（个人填写）'!F31:G31</f>
        <v>0</v>
      </c>
      <c r="G31" s="115"/>
      <c r="H31" s="29">
        <f>'应聘报名表（个人填写）'!H31</f>
        <v>0</v>
      </c>
      <c r="I31" s="35">
        <f>'应聘报名表（个人填写）'!I31</f>
        <v>0</v>
      </c>
      <c r="J31" s="49" t="str">
        <f t="shared" si="8"/>
        <v/>
      </c>
      <c r="K31" s="132"/>
    </row>
    <row r="32" spans="1:13" ht="47.45" customHeight="1">
      <c r="A32" s="33">
        <v>9</v>
      </c>
      <c r="B32" s="29">
        <f>'应聘报名表（个人填写）'!B32</f>
        <v>0</v>
      </c>
      <c r="C32" s="29">
        <f>'应聘报名表（个人填写）'!C32</f>
        <v>0</v>
      </c>
      <c r="D32" s="29">
        <f>'应聘报名表（个人填写）'!D32</f>
        <v>0</v>
      </c>
      <c r="E32" s="29">
        <f>'应聘报名表（个人填写）'!E32</f>
        <v>0</v>
      </c>
      <c r="F32" s="114">
        <f>'应聘报名表（个人填写）'!F32:G32</f>
        <v>0</v>
      </c>
      <c r="G32" s="115"/>
      <c r="H32" s="29">
        <f>'应聘报名表（个人填写）'!H32</f>
        <v>0</v>
      </c>
      <c r="I32" s="35">
        <f>'应聘报名表（个人填写）'!I32</f>
        <v>0</v>
      </c>
      <c r="J32" s="49" t="str">
        <f t="shared" si="8"/>
        <v/>
      </c>
      <c r="K32" s="132"/>
    </row>
    <row r="33" spans="1:11" ht="47.45" customHeight="1">
      <c r="A33" s="33">
        <v>10</v>
      </c>
      <c r="B33" s="29">
        <f>'应聘报名表（个人填写）'!B33</f>
        <v>0</v>
      </c>
      <c r="C33" s="29">
        <f>'应聘报名表（个人填写）'!C33</f>
        <v>0</v>
      </c>
      <c r="D33" s="29">
        <f>'应聘报名表（个人填写）'!D33</f>
        <v>0</v>
      </c>
      <c r="E33" s="29">
        <f>'应聘报名表（个人填写）'!E33</f>
        <v>0</v>
      </c>
      <c r="F33" s="114">
        <f>'应聘报名表（个人填写）'!F33:G33</f>
        <v>0</v>
      </c>
      <c r="G33" s="115"/>
      <c r="H33" s="29">
        <f>'应聘报名表（个人填写）'!H33</f>
        <v>0</v>
      </c>
      <c r="I33" s="35">
        <f>'应聘报名表（个人填写）'!I33</f>
        <v>0</v>
      </c>
      <c r="J33" s="49" t="str">
        <f t="shared" si="8"/>
        <v/>
      </c>
      <c r="K33" s="132"/>
    </row>
    <row r="34" spans="1:11" ht="43.15" customHeight="1">
      <c r="A34" s="95" t="s">
        <v>87</v>
      </c>
      <c r="B34" s="96"/>
      <c r="C34" s="96"/>
      <c r="D34" s="96"/>
      <c r="E34" s="96"/>
      <c r="F34" s="96"/>
      <c r="G34" s="96"/>
      <c r="H34" s="96"/>
      <c r="I34" s="97"/>
    </row>
    <row r="35" spans="1:11" ht="33" customHeight="1">
      <c r="A35" s="36" t="s">
        <v>35</v>
      </c>
      <c r="B35" s="28" t="s">
        <v>43</v>
      </c>
      <c r="C35" s="108" t="s">
        <v>44</v>
      </c>
      <c r="D35" s="116"/>
      <c r="E35" s="28" t="s">
        <v>45</v>
      </c>
      <c r="F35" s="108" t="s">
        <v>46</v>
      </c>
      <c r="G35" s="109"/>
      <c r="H35" s="109"/>
      <c r="I35" s="109"/>
      <c r="J35" s="49" t="s">
        <v>88</v>
      </c>
      <c r="K35" s="49" t="s">
        <v>89</v>
      </c>
    </row>
    <row r="36" spans="1:11" ht="38.450000000000003" customHeight="1">
      <c r="A36" s="33">
        <v>1</v>
      </c>
      <c r="B36" s="37">
        <f>'应聘报名表（个人填写）'!B36</f>
        <v>0</v>
      </c>
      <c r="C36" s="89">
        <f>'应聘报名表（个人填写）'!C36:D36</f>
        <v>0</v>
      </c>
      <c r="D36" s="90"/>
      <c r="E36" s="37">
        <f>'应聘报名表（个人填写）'!E36</f>
        <v>0</v>
      </c>
      <c r="F36" s="89">
        <f>'应聘报名表（个人填写）'!F36:I36</f>
        <v>0</v>
      </c>
      <c r="G36" s="91"/>
      <c r="H36" s="91"/>
      <c r="I36" s="91"/>
      <c r="J36" s="49" t="str">
        <f>IF(B36=0,"",IF(J37="",B36&amp;"  "&amp;C36&amp;"（"&amp;E36&amp;"）",B36&amp;"  "&amp;C36&amp;" "&amp;"（"&amp;E36&amp;"）"&amp;CHAR(10)))</f>
        <v/>
      </c>
      <c r="K36" s="133" t="str">
        <f>J36&amp;J37&amp;J38&amp;J39&amp;J40&amp;J41&amp;J42&amp;J43&amp;J44&amp;J45</f>
        <v/>
      </c>
    </row>
    <row r="37" spans="1:11" ht="38.450000000000003" customHeight="1">
      <c r="A37" s="33">
        <v>2</v>
      </c>
      <c r="B37" s="37">
        <f>'应聘报名表（个人填写）'!B37</f>
        <v>0</v>
      </c>
      <c r="C37" s="89">
        <f>'应聘报名表（个人填写）'!C37:D37</f>
        <v>0</v>
      </c>
      <c r="D37" s="90"/>
      <c r="E37" s="37">
        <f>'应聘报名表（个人填写）'!E37</f>
        <v>0</v>
      </c>
      <c r="F37" s="89">
        <f>'应聘报名表（个人填写）'!F37:I37</f>
        <v>0</v>
      </c>
      <c r="G37" s="91"/>
      <c r="H37" s="91"/>
      <c r="I37" s="91"/>
      <c r="J37" s="49" t="str">
        <f t="shared" ref="J37" si="9">IF(B37=0,"",IF(J38="",B37&amp;"  "&amp;C37&amp;"（"&amp;E37&amp;"）",B37&amp;"  "&amp;C37&amp;" "&amp;"（"&amp;E37&amp;"）"&amp;CHAR(10)))</f>
        <v/>
      </c>
      <c r="K37" s="134"/>
    </row>
    <row r="38" spans="1:11" ht="38.450000000000003" customHeight="1">
      <c r="A38" s="33">
        <v>3</v>
      </c>
      <c r="B38" s="37">
        <f>'应聘报名表（个人填写）'!B38</f>
        <v>0</v>
      </c>
      <c r="C38" s="89">
        <f>'应聘报名表（个人填写）'!C38:D38</f>
        <v>0</v>
      </c>
      <c r="D38" s="90"/>
      <c r="E38" s="37">
        <f>'应聘报名表（个人填写）'!E38</f>
        <v>0</v>
      </c>
      <c r="F38" s="89">
        <f>'应聘报名表（个人填写）'!F38:I38</f>
        <v>0</v>
      </c>
      <c r="G38" s="91"/>
      <c r="H38" s="91"/>
      <c r="I38" s="91"/>
      <c r="J38" s="49" t="str">
        <f t="shared" ref="J38" si="10">IF(B38=0,"",IF(J39="",B38&amp;"  "&amp;C38&amp;"（"&amp;E38&amp;"）",B38&amp;"  "&amp;C38&amp;" "&amp;"（"&amp;E38&amp;"）"&amp;CHAR(10)))</f>
        <v/>
      </c>
      <c r="K38" s="134"/>
    </row>
    <row r="39" spans="1:11" ht="38.450000000000003" customHeight="1">
      <c r="A39" s="33">
        <v>4</v>
      </c>
      <c r="B39" s="37">
        <f>'应聘报名表（个人填写）'!B39</f>
        <v>0</v>
      </c>
      <c r="C39" s="89">
        <f>'应聘报名表（个人填写）'!C39:D39</f>
        <v>0</v>
      </c>
      <c r="D39" s="90"/>
      <c r="E39" s="37">
        <f>'应聘报名表（个人填写）'!E39</f>
        <v>0</v>
      </c>
      <c r="F39" s="89">
        <f>'应聘报名表（个人填写）'!F39:I39</f>
        <v>0</v>
      </c>
      <c r="G39" s="91"/>
      <c r="H39" s="91"/>
      <c r="I39" s="91"/>
      <c r="J39" s="49" t="str">
        <f t="shared" ref="J39:J45" si="11">IF(B39=0,"",IF(J40="",B39&amp;"  "&amp;C39&amp;"（"&amp;E39&amp;"）",B39&amp;"  "&amp;C39&amp;" "&amp;"（"&amp;E39&amp;"）"&amp;CHAR(10)))</f>
        <v/>
      </c>
      <c r="K39" s="134"/>
    </row>
    <row r="40" spans="1:11" ht="38.450000000000003" customHeight="1">
      <c r="A40" s="33">
        <v>5</v>
      </c>
      <c r="B40" s="37">
        <f>'应聘报名表（个人填写）'!B40</f>
        <v>0</v>
      </c>
      <c r="C40" s="89">
        <f>'应聘报名表（个人填写）'!C40:D40</f>
        <v>0</v>
      </c>
      <c r="D40" s="90"/>
      <c r="E40" s="37">
        <f>'应聘报名表（个人填写）'!E40</f>
        <v>0</v>
      </c>
      <c r="F40" s="89">
        <f>'应聘报名表（个人填写）'!F40:I40</f>
        <v>0</v>
      </c>
      <c r="G40" s="91"/>
      <c r="H40" s="91"/>
      <c r="I40" s="91"/>
      <c r="J40" s="49" t="str">
        <f t="shared" si="11"/>
        <v/>
      </c>
      <c r="K40" s="134"/>
    </row>
    <row r="41" spans="1:11" ht="38.450000000000003" customHeight="1">
      <c r="A41" s="33">
        <v>6</v>
      </c>
      <c r="B41" s="37">
        <f>'应聘报名表（个人填写）'!B41</f>
        <v>0</v>
      </c>
      <c r="C41" s="89">
        <f>'应聘报名表（个人填写）'!C41:D41</f>
        <v>0</v>
      </c>
      <c r="D41" s="90"/>
      <c r="E41" s="37">
        <f>'应聘报名表（个人填写）'!E41</f>
        <v>0</v>
      </c>
      <c r="F41" s="89">
        <f>'应聘报名表（个人填写）'!F41:I41</f>
        <v>0</v>
      </c>
      <c r="G41" s="91"/>
      <c r="H41" s="91"/>
      <c r="I41" s="91"/>
      <c r="J41" s="49" t="str">
        <f t="shared" si="11"/>
        <v/>
      </c>
      <c r="K41" s="134"/>
    </row>
    <row r="42" spans="1:11" ht="38.450000000000003" customHeight="1">
      <c r="A42" s="33">
        <v>7</v>
      </c>
      <c r="B42" s="37">
        <f>'应聘报名表（个人填写）'!B42</f>
        <v>0</v>
      </c>
      <c r="C42" s="89">
        <f>'应聘报名表（个人填写）'!C42:D42</f>
        <v>0</v>
      </c>
      <c r="D42" s="90"/>
      <c r="E42" s="37">
        <f>'应聘报名表（个人填写）'!E42</f>
        <v>0</v>
      </c>
      <c r="F42" s="89">
        <f>'应聘报名表（个人填写）'!F42:I42</f>
        <v>0</v>
      </c>
      <c r="G42" s="91"/>
      <c r="H42" s="91"/>
      <c r="I42" s="91"/>
      <c r="J42" s="49" t="str">
        <f t="shared" si="11"/>
        <v/>
      </c>
      <c r="K42" s="134"/>
    </row>
    <row r="43" spans="1:11" ht="38.450000000000003" customHeight="1">
      <c r="A43" s="33">
        <v>8</v>
      </c>
      <c r="B43" s="37">
        <f>'应聘报名表（个人填写）'!B43</f>
        <v>0</v>
      </c>
      <c r="C43" s="89">
        <f>'应聘报名表（个人填写）'!C43:D43</f>
        <v>0</v>
      </c>
      <c r="D43" s="90"/>
      <c r="E43" s="37">
        <f>'应聘报名表（个人填写）'!E43</f>
        <v>0</v>
      </c>
      <c r="F43" s="89">
        <f>'应聘报名表（个人填写）'!F43:I43</f>
        <v>0</v>
      </c>
      <c r="G43" s="91"/>
      <c r="H43" s="91"/>
      <c r="I43" s="91"/>
      <c r="J43" s="49" t="str">
        <f t="shared" si="11"/>
        <v/>
      </c>
      <c r="K43" s="134"/>
    </row>
    <row r="44" spans="1:11" ht="38.450000000000003" customHeight="1">
      <c r="A44" s="33">
        <v>9</v>
      </c>
      <c r="B44" s="37">
        <f>'应聘报名表（个人填写）'!B44</f>
        <v>0</v>
      </c>
      <c r="C44" s="89">
        <f>'应聘报名表（个人填写）'!C44:D44</f>
        <v>0</v>
      </c>
      <c r="D44" s="90"/>
      <c r="E44" s="37">
        <f>'应聘报名表（个人填写）'!E44</f>
        <v>0</v>
      </c>
      <c r="F44" s="89">
        <f>'应聘报名表（个人填写）'!F44:I44</f>
        <v>0</v>
      </c>
      <c r="G44" s="91"/>
      <c r="H44" s="91"/>
      <c r="I44" s="91"/>
      <c r="J44" s="49" t="str">
        <f t="shared" si="11"/>
        <v/>
      </c>
      <c r="K44" s="134"/>
    </row>
    <row r="45" spans="1:11" ht="38.450000000000003" customHeight="1">
      <c r="A45" s="38">
        <v>10</v>
      </c>
      <c r="B45" s="39">
        <f>'应聘报名表（个人填写）'!B45</f>
        <v>0</v>
      </c>
      <c r="C45" s="112">
        <f>'应聘报名表（个人填写）'!C45:D45</f>
        <v>0</v>
      </c>
      <c r="D45" s="117"/>
      <c r="E45" s="39">
        <f>'应聘报名表（个人填写）'!E45</f>
        <v>0</v>
      </c>
      <c r="F45" s="112">
        <f>'应聘报名表（个人填写）'!F45:I45</f>
        <v>0</v>
      </c>
      <c r="G45" s="113"/>
      <c r="H45" s="113"/>
      <c r="I45" s="113"/>
      <c r="J45" s="49" t="str">
        <f t="shared" si="11"/>
        <v/>
      </c>
      <c r="K45" s="135"/>
    </row>
    <row r="46" spans="1:11" ht="35.450000000000003" customHeight="1">
      <c r="A46" s="95" t="s">
        <v>47</v>
      </c>
      <c r="B46" s="96"/>
      <c r="C46" s="96"/>
      <c r="D46" s="96"/>
      <c r="E46" s="96"/>
      <c r="F46" s="96"/>
      <c r="G46" s="96"/>
      <c r="H46" s="96"/>
      <c r="I46" s="97"/>
    </row>
    <row r="47" spans="1:11" ht="30" customHeight="1">
      <c r="A47" s="118" t="s">
        <v>48</v>
      </c>
      <c r="B47" s="119"/>
      <c r="C47" s="119" t="s">
        <v>49</v>
      </c>
      <c r="D47" s="119"/>
      <c r="E47" s="108" t="s">
        <v>90</v>
      </c>
      <c r="F47" s="109"/>
      <c r="G47" s="109"/>
      <c r="H47" s="109"/>
      <c r="I47" s="109"/>
      <c r="J47" s="49" t="s">
        <v>91</v>
      </c>
      <c r="K47" s="49" t="s">
        <v>92</v>
      </c>
    </row>
    <row r="48" spans="1:11" ht="22.15" customHeight="1">
      <c r="A48" s="118" t="str">
        <f>'应聘报名表（个人填写）'!A48:B48</f>
        <v>2023年</v>
      </c>
      <c r="B48" s="119"/>
      <c r="C48" s="120">
        <f>'应聘报名表（个人填写）'!C48:D48</f>
        <v>0</v>
      </c>
      <c r="D48" s="120"/>
      <c r="E48" s="89">
        <f>'应聘报名表（个人填写）'!E48:I48</f>
        <v>0</v>
      </c>
      <c r="F48" s="91"/>
      <c r="G48" s="91"/>
      <c r="H48" s="91"/>
      <c r="I48" s="91"/>
      <c r="J48" s="49" t="str">
        <f>IF(E48=0,"",IF(J49="",A48&amp;"  "&amp;E48,A48&amp;"  "&amp;E48&amp;CHAR(10)))</f>
        <v/>
      </c>
      <c r="K48" s="133" t="str">
        <f>J48&amp;J49&amp;J50&amp;J51&amp;J52</f>
        <v/>
      </c>
    </row>
    <row r="49" spans="1:11" ht="22.15" customHeight="1">
      <c r="A49" s="118" t="str">
        <f>'应聘报名表（个人填写）'!A49:B49</f>
        <v>2022年</v>
      </c>
      <c r="B49" s="119"/>
      <c r="C49" s="120">
        <f>'应聘报名表（个人填写）'!C49:D49</f>
        <v>0</v>
      </c>
      <c r="D49" s="120"/>
      <c r="E49" s="89">
        <f>'应聘报名表（个人填写）'!E49:I49</f>
        <v>0</v>
      </c>
      <c r="F49" s="91"/>
      <c r="G49" s="91"/>
      <c r="H49" s="91"/>
      <c r="I49" s="91"/>
      <c r="J49" s="49" t="str">
        <f t="shared" ref="J49:J52" si="12">IF(E49=0,"",IF(J50="",A49&amp;"  "&amp;E49,A49&amp;"  "&amp;E49&amp;CHAR(10)))</f>
        <v/>
      </c>
      <c r="K49" s="134"/>
    </row>
    <row r="50" spans="1:11" ht="22.15" customHeight="1">
      <c r="A50" s="118" t="str">
        <f>'应聘报名表（个人填写）'!A50:B50</f>
        <v>2021年</v>
      </c>
      <c r="B50" s="119"/>
      <c r="C50" s="120">
        <f>'应聘报名表（个人填写）'!C50:D50</f>
        <v>0</v>
      </c>
      <c r="D50" s="120"/>
      <c r="E50" s="89">
        <f>'应聘报名表（个人填写）'!E50:I50</f>
        <v>0</v>
      </c>
      <c r="F50" s="91"/>
      <c r="G50" s="91"/>
      <c r="H50" s="91"/>
      <c r="I50" s="91"/>
      <c r="J50" s="49" t="str">
        <f t="shared" si="12"/>
        <v/>
      </c>
      <c r="K50" s="134"/>
    </row>
    <row r="51" spans="1:11" ht="22.15" customHeight="1">
      <c r="A51" s="118" t="str">
        <f>'应聘报名表（个人填写）'!A51:B51</f>
        <v>2020年</v>
      </c>
      <c r="B51" s="119"/>
      <c r="C51" s="120">
        <f>'应聘报名表（个人填写）'!C51:D51</f>
        <v>0</v>
      </c>
      <c r="D51" s="120"/>
      <c r="E51" s="89">
        <f>'应聘报名表（个人填写）'!E51:I51</f>
        <v>0</v>
      </c>
      <c r="F51" s="91"/>
      <c r="G51" s="91"/>
      <c r="H51" s="91"/>
      <c r="I51" s="91"/>
      <c r="J51" s="49" t="str">
        <f t="shared" si="12"/>
        <v/>
      </c>
      <c r="K51" s="134"/>
    </row>
    <row r="52" spans="1:11" ht="22.15" customHeight="1">
      <c r="A52" s="118" t="str">
        <f>'应聘报名表（个人填写）'!A52:B52</f>
        <v>2019年</v>
      </c>
      <c r="B52" s="119"/>
      <c r="C52" s="121">
        <f>'应聘报名表（个人填写）'!C52:D52</f>
        <v>0</v>
      </c>
      <c r="D52" s="121"/>
      <c r="E52" s="112">
        <f>'应聘报名表（个人填写）'!E52:I52</f>
        <v>0</v>
      </c>
      <c r="F52" s="113"/>
      <c r="G52" s="113"/>
      <c r="H52" s="113"/>
      <c r="I52" s="113"/>
      <c r="J52" s="49" t="str">
        <f t="shared" si="12"/>
        <v/>
      </c>
      <c r="K52" s="135"/>
    </row>
    <row r="53" spans="1:11" ht="30" customHeight="1">
      <c r="A53" s="105" t="s">
        <v>93</v>
      </c>
      <c r="B53" s="106"/>
      <c r="C53" s="106"/>
      <c r="D53" s="106"/>
      <c r="E53" s="106"/>
      <c r="F53" s="106"/>
      <c r="G53" s="106"/>
      <c r="H53" s="106"/>
      <c r="I53" s="107"/>
    </row>
    <row r="54" spans="1:11" ht="30" customHeight="1">
      <c r="A54" s="18" t="s">
        <v>57</v>
      </c>
      <c r="B54" s="20" t="s">
        <v>4</v>
      </c>
      <c r="C54" s="20" t="s">
        <v>58</v>
      </c>
      <c r="D54" s="119" t="s">
        <v>11</v>
      </c>
      <c r="E54" s="119"/>
      <c r="F54" s="119" t="s">
        <v>59</v>
      </c>
      <c r="G54" s="119"/>
      <c r="H54" s="119"/>
      <c r="I54" s="108"/>
      <c r="J54" s="49" t="s">
        <v>94</v>
      </c>
      <c r="K54" s="49" t="s">
        <v>95</v>
      </c>
    </row>
    <row r="55" spans="1:11" ht="30" customHeight="1">
      <c r="A55" s="40">
        <f>'应聘报名表（个人填写）'!A55</f>
        <v>0</v>
      </c>
      <c r="B55" s="19">
        <f>'应聘报名表（个人填写）'!B55</f>
        <v>0</v>
      </c>
      <c r="C55" s="41">
        <f>'应聘报名表（个人填写）'!C55</f>
        <v>0</v>
      </c>
      <c r="D55" s="120">
        <f>'应聘报名表（个人填写）'!D55:E55</f>
        <v>0</v>
      </c>
      <c r="E55" s="120"/>
      <c r="F55" s="88">
        <f>'应聘报名表（个人填写）'!F55:I55</f>
        <v>0</v>
      </c>
      <c r="G55" s="88"/>
      <c r="H55" s="88"/>
      <c r="I55" s="89"/>
      <c r="J55" s="49" t="str">
        <f>IF(A55=0,"",IF(J56="",A55&amp;" "&amp;B55&amp;"："&amp;F55,A55&amp;" "&amp;B55&amp;"："&amp;F55&amp;CHAR(10)))</f>
        <v/>
      </c>
      <c r="K55" s="132" t="str">
        <f>J55&amp;J56&amp;J57&amp;J58&amp;J59&amp;J60&amp;J61&amp;J62</f>
        <v/>
      </c>
    </row>
    <row r="56" spans="1:11" ht="30" customHeight="1">
      <c r="A56" s="40">
        <f>'应聘报名表（个人填写）'!A56</f>
        <v>0</v>
      </c>
      <c r="B56" s="19">
        <f>'应聘报名表（个人填写）'!B56</f>
        <v>0</v>
      </c>
      <c r="C56" s="41">
        <f>'应聘报名表（个人填写）'!C56</f>
        <v>0</v>
      </c>
      <c r="D56" s="120">
        <f>'应聘报名表（个人填写）'!D56:E56</f>
        <v>0</v>
      </c>
      <c r="E56" s="120"/>
      <c r="F56" s="88">
        <f>'应聘报名表（个人填写）'!F56:I56</f>
        <v>0</v>
      </c>
      <c r="G56" s="88"/>
      <c r="H56" s="88"/>
      <c r="I56" s="89"/>
      <c r="J56" s="49" t="str">
        <f t="shared" ref="J56" si="13">IF(A56=0,"",IF(J57="",A56&amp;" "&amp;B56&amp;"："&amp;F56,A56&amp;" "&amp;B56&amp;"："&amp;F56&amp;CHAR(10)))</f>
        <v/>
      </c>
      <c r="K56" s="132"/>
    </row>
    <row r="57" spans="1:11" ht="30" customHeight="1">
      <c r="A57" s="40">
        <f>'应聘报名表（个人填写）'!A57</f>
        <v>0</v>
      </c>
      <c r="B57" s="19">
        <f>'应聘报名表（个人填写）'!B57</f>
        <v>0</v>
      </c>
      <c r="C57" s="41">
        <f>'应聘报名表（个人填写）'!C57</f>
        <v>0</v>
      </c>
      <c r="D57" s="120">
        <f>'应聘报名表（个人填写）'!D57:E57</f>
        <v>0</v>
      </c>
      <c r="E57" s="120"/>
      <c r="F57" s="88">
        <f>'应聘报名表（个人填写）'!F57:I57</f>
        <v>0</v>
      </c>
      <c r="G57" s="88"/>
      <c r="H57" s="88"/>
      <c r="I57" s="89"/>
      <c r="J57" s="49" t="str">
        <f t="shared" ref="J57:J62" si="14">IF(A57=0,"",IF(J58="",A57&amp;" "&amp;B57&amp;"："&amp;F57,A57&amp;" "&amp;B57&amp;"："&amp;F57&amp;CHAR(10)))</f>
        <v/>
      </c>
      <c r="K57" s="132"/>
    </row>
    <row r="58" spans="1:11" ht="30" customHeight="1">
      <c r="A58" s="40">
        <f>'应聘报名表（个人填写）'!A58</f>
        <v>0</v>
      </c>
      <c r="B58" s="19">
        <f>'应聘报名表（个人填写）'!B58</f>
        <v>0</v>
      </c>
      <c r="C58" s="41">
        <f>'应聘报名表（个人填写）'!C58</f>
        <v>0</v>
      </c>
      <c r="D58" s="120">
        <f>'应聘报名表（个人填写）'!D58:E58</f>
        <v>0</v>
      </c>
      <c r="E58" s="120"/>
      <c r="F58" s="88">
        <f>'应聘报名表（个人填写）'!F58:I58</f>
        <v>0</v>
      </c>
      <c r="G58" s="88"/>
      <c r="H58" s="88"/>
      <c r="I58" s="89"/>
      <c r="J58" s="49" t="str">
        <f t="shared" si="14"/>
        <v/>
      </c>
      <c r="K58" s="132"/>
    </row>
    <row r="59" spans="1:11" ht="30" customHeight="1">
      <c r="A59" s="40">
        <f>'应聘报名表（个人填写）'!A59</f>
        <v>0</v>
      </c>
      <c r="B59" s="19">
        <f>'应聘报名表（个人填写）'!B59</f>
        <v>0</v>
      </c>
      <c r="C59" s="41">
        <f>'应聘报名表（个人填写）'!C59</f>
        <v>0</v>
      </c>
      <c r="D59" s="120">
        <f>'应聘报名表（个人填写）'!D59:E59</f>
        <v>0</v>
      </c>
      <c r="E59" s="120"/>
      <c r="F59" s="88">
        <f>'应聘报名表（个人填写）'!F59:I59</f>
        <v>0</v>
      </c>
      <c r="G59" s="88"/>
      <c r="H59" s="88"/>
      <c r="I59" s="89"/>
      <c r="J59" s="49" t="str">
        <f t="shared" si="14"/>
        <v/>
      </c>
      <c r="K59" s="132"/>
    </row>
    <row r="60" spans="1:11" ht="30" customHeight="1">
      <c r="A60" s="40">
        <f>'应聘报名表（个人填写）'!A60</f>
        <v>0</v>
      </c>
      <c r="B60" s="19">
        <f>'应聘报名表（个人填写）'!B60</f>
        <v>0</v>
      </c>
      <c r="C60" s="41">
        <f>'应聘报名表（个人填写）'!C60</f>
        <v>0</v>
      </c>
      <c r="D60" s="120">
        <f>'应聘报名表（个人填写）'!D60:E60</f>
        <v>0</v>
      </c>
      <c r="E60" s="120"/>
      <c r="F60" s="88">
        <f>'应聘报名表（个人填写）'!F60:I60</f>
        <v>0</v>
      </c>
      <c r="G60" s="88"/>
      <c r="H60" s="88"/>
      <c r="I60" s="89"/>
      <c r="J60" s="49" t="str">
        <f t="shared" si="14"/>
        <v/>
      </c>
      <c r="K60" s="132"/>
    </row>
    <row r="61" spans="1:11" ht="30" customHeight="1">
      <c r="A61" s="40">
        <f>'应聘报名表（个人填写）'!A61</f>
        <v>0</v>
      </c>
      <c r="B61" s="19">
        <f>'应聘报名表（个人填写）'!B61</f>
        <v>0</v>
      </c>
      <c r="C61" s="41">
        <f>'应聘报名表（个人填写）'!C61</f>
        <v>0</v>
      </c>
      <c r="D61" s="120">
        <f>'应聘报名表（个人填写）'!D61:E61</f>
        <v>0</v>
      </c>
      <c r="E61" s="120"/>
      <c r="F61" s="88">
        <f>'应聘报名表（个人填写）'!F61:I61</f>
        <v>0</v>
      </c>
      <c r="G61" s="88"/>
      <c r="H61" s="88"/>
      <c r="I61" s="89"/>
      <c r="J61" s="49" t="str">
        <f t="shared" si="14"/>
        <v/>
      </c>
      <c r="K61" s="132"/>
    </row>
    <row r="62" spans="1:11" ht="30" customHeight="1">
      <c r="A62" s="42">
        <f>'应聘报名表（个人填写）'!A62</f>
        <v>0</v>
      </c>
      <c r="B62" s="24">
        <f>'应聘报名表（个人填写）'!B62</f>
        <v>0</v>
      </c>
      <c r="C62" s="43">
        <f>'应聘报名表（个人填写）'!C62</f>
        <v>0</v>
      </c>
      <c r="D62" s="121">
        <f>'应聘报名表（个人填写）'!D62:E62</f>
        <v>0</v>
      </c>
      <c r="E62" s="121"/>
      <c r="F62" s="92">
        <f>'应聘报名表（个人填写）'!F62:I62</f>
        <v>0</v>
      </c>
      <c r="G62" s="92"/>
      <c r="H62" s="92"/>
      <c r="I62" s="112"/>
      <c r="J62" s="49" t="str">
        <f t="shared" si="14"/>
        <v/>
      </c>
      <c r="K62" s="132"/>
    </row>
    <row r="63" spans="1:11" ht="30" customHeight="1">
      <c r="A63" s="95" t="s">
        <v>60</v>
      </c>
      <c r="B63" s="96"/>
      <c r="C63" s="96"/>
      <c r="D63" s="96"/>
      <c r="E63" s="96"/>
      <c r="F63" s="96"/>
      <c r="G63" s="96"/>
      <c r="H63" s="96"/>
      <c r="I63" s="97"/>
    </row>
    <row r="64" spans="1:11" ht="30" customHeight="1">
      <c r="A64" s="118" t="s">
        <v>61</v>
      </c>
      <c r="B64" s="119"/>
      <c r="C64" s="119"/>
      <c r="D64" s="119"/>
      <c r="E64" s="119"/>
      <c r="F64" s="119" t="s">
        <v>62</v>
      </c>
      <c r="G64" s="119"/>
      <c r="H64" s="119"/>
      <c r="I64" s="122"/>
    </row>
    <row r="65" spans="1:9" ht="99" customHeight="1">
      <c r="A65" s="123">
        <f>'应聘报名表（个人填写）'!A65:E65</f>
        <v>0</v>
      </c>
      <c r="B65" s="124"/>
      <c r="C65" s="124"/>
      <c r="D65" s="124"/>
      <c r="E65" s="125"/>
      <c r="F65" s="126">
        <f>'应聘报名表（个人填写）'!F65:I65</f>
        <v>0</v>
      </c>
      <c r="G65" s="124"/>
      <c r="H65" s="124"/>
      <c r="I65" s="127"/>
    </row>
    <row r="66" spans="1:9" ht="115.9" customHeight="1">
      <c r="A66" s="128" t="s">
        <v>96</v>
      </c>
      <c r="B66" s="128"/>
      <c r="C66" s="128"/>
      <c r="D66" s="128"/>
      <c r="E66" s="128"/>
      <c r="F66" s="128"/>
      <c r="G66" s="128"/>
      <c r="H66" s="128"/>
      <c r="I66" s="128"/>
    </row>
  </sheetData>
  <sheetProtection formatCells="0" formatColumns="0" formatRows="0" insertColumns="0" insertRows="0" sort="0" autoFilter="0" pivotTables="0"/>
  <mergeCells count="119">
    <mergeCell ref="M15:M17"/>
    <mergeCell ref="M19:M21"/>
    <mergeCell ref="H4:I8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:I1"/>
    <mergeCell ref="A2:C2"/>
    <mergeCell ref="D2:E2"/>
    <mergeCell ref="G2:I2"/>
    <mergeCell ref="A3:I3"/>
    <mergeCell ref="F4:G4"/>
    <mergeCell ref="F5:G5"/>
    <mergeCell ref="B6:D6"/>
    <mergeCell ref="F6:G6"/>
  </mergeCells>
  <phoneticPr fontId="17" type="noConversion"/>
  <pageMargins left="0.31388888888888899" right="0.31388888888888899" top="0.39305555555555599" bottom="0.39305555555555599" header="0.31388888888888899" footer="0.31388888888888899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"/>
  <sheetViews>
    <sheetView view="pageBreakPreview" topLeftCell="X1" zoomScale="85" zoomScaleNormal="55" workbookViewId="0">
      <selection activeCell="AA3" sqref="AA3"/>
    </sheetView>
  </sheetViews>
  <sheetFormatPr defaultColWidth="9" defaultRowHeight="13.5"/>
  <cols>
    <col min="1" max="1" width="4.46484375" style="3" customWidth="1"/>
    <col min="2" max="2" width="15.59765625" style="3" customWidth="1"/>
    <col min="3" max="3" width="10.1328125" style="3" customWidth="1"/>
    <col min="4" max="4" width="8" style="3" customWidth="1"/>
    <col min="5" max="5" width="18.3984375" style="4" customWidth="1"/>
    <col min="6" max="6" width="5.46484375" style="3" customWidth="1"/>
    <col min="7" max="8" width="10.46484375" style="3" customWidth="1"/>
    <col min="9" max="9" width="22" style="5" customWidth="1"/>
    <col min="10" max="10" width="17.86328125" style="5" customWidth="1"/>
    <col min="11" max="11" width="27.1328125" style="4" customWidth="1"/>
    <col min="12" max="12" width="14.265625" style="3" customWidth="1"/>
    <col min="13" max="13" width="64.59765625" style="3" customWidth="1"/>
    <col min="14" max="14" width="55" style="1" customWidth="1"/>
    <col min="15" max="15" width="18.86328125" style="1" customWidth="1"/>
    <col min="16" max="16" width="10.59765625" style="6" customWidth="1"/>
    <col min="17" max="17" width="10.265625" style="6" customWidth="1"/>
    <col min="18" max="18" width="7.46484375" style="6" customWidth="1"/>
    <col min="19" max="19" width="12.265625" style="3" customWidth="1"/>
    <col min="20" max="20" width="16.3984375" style="3" customWidth="1"/>
    <col min="21" max="21" width="14.3984375" style="3" customWidth="1"/>
    <col min="22" max="22" width="25.46484375" style="3" customWidth="1"/>
    <col min="23" max="23" width="60.46484375" style="3" customWidth="1"/>
    <col min="24" max="24" width="63.265625" style="3" customWidth="1"/>
    <col min="25" max="25" width="38.1328125" style="6" customWidth="1"/>
    <col min="26" max="26" width="28.46484375" style="3" customWidth="1"/>
    <col min="27" max="27" width="37.1328125" style="5" customWidth="1"/>
    <col min="28" max="16384" width="9" style="3"/>
  </cols>
  <sheetData>
    <row r="1" spans="1:27" ht="21.6" customHeight="1">
      <c r="A1" s="7" t="s">
        <v>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1" customFormat="1" ht="49.9" customHeight="1">
      <c r="A2" s="8" t="s">
        <v>35</v>
      </c>
      <c r="B2" s="8" t="s">
        <v>0</v>
      </c>
      <c r="C2" s="9" t="s">
        <v>1</v>
      </c>
      <c r="D2" s="8" t="s">
        <v>4</v>
      </c>
      <c r="E2" s="8" t="s">
        <v>98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19</v>
      </c>
      <c r="K2" s="11" t="s">
        <v>20</v>
      </c>
      <c r="L2" s="8" t="s">
        <v>65</v>
      </c>
      <c r="M2" s="12" t="s">
        <v>26</v>
      </c>
      <c r="N2" s="12" t="s">
        <v>33</v>
      </c>
      <c r="O2" s="13" t="s">
        <v>75</v>
      </c>
      <c r="P2" s="8" t="s">
        <v>13</v>
      </c>
      <c r="Q2" s="8" t="s">
        <v>99</v>
      </c>
      <c r="R2" s="8" t="s">
        <v>17</v>
      </c>
      <c r="S2" s="8" t="s">
        <v>18</v>
      </c>
      <c r="T2" s="8" t="s">
        <v>100</v>
      </c>
      <c r="U2" s="8" t="s">
        <v>101</v>
      </c>
      <c r="V2" s="8" t="s">
        <v>72</v>
      </c>
      <c r="W2" s="8" t="s">
        <v>86</v>
      </c>
      <c r="X2" s="8" t="s">
        <v>89</v>
      </c>
      <c r="Y2" s="8" t="s">
        <v>92</v>
      </c>
      <c r="Z2" s="8" t="s">
        <v>78</v>
      </c>
      <c r="AA2" s="9" t="s">
        <v>95</v>
      </c>
    </row>
    <row r="3" spans="1:27" s="2" customFormat="1" ht="197.45" customHeight="1">
      <c r="A3" s="10"/>
      <c r="B3" s="10">
        <f>VLOOKUP($B$2,'信息转置专用（请勿删除）'!$A$2:$E$2,4,0)</f>
        <v>0</v>
      </c>
      <c r="C3" s="10">
        <f>VLOOKUP($C$2,'信息转置专用（请勿删除）'!$F$2:$I$2,2,0)</f>
        <v>0</v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5" t="str">
        <f>HLOOKUP($V$2,'信息转置专用（请勿删除）'!$J$7:$J$8,2,0)</f>
        <v/>
      </c>
      <c r="W3" s="15" t="str">
        <f>HLOOKUP($W$2,'信息转置专用（请勿删除）'!$K$23:$K$35,2,0)</f>
        <v/>
      </c>
      <c r="X3" s="15" t="str">
        <f>HLOOKUP($X$2,'信息转置专用（请勿删除）'!$K$35:$K$47,2,0)</f>
        <v/>
      </c>
      <c r="Y3" s="15" t="str">
        <f>HLOOKUP($Y$2,'信息转置专用（请勿删除）'!$K$47:$K$54,2,0)</f>
        <v/>
      </c>
      <c r="Z3" s="10"/>
      <c r="AA3" s="15" t="str">
        <f>HLOOKUP($AA$2,'信息转置专用（请勿删除）'!$K$54:$K$64,2,0)</f>
        <v/>
      </c>
    </row>
  </sheetData>
  <phoneticPr fontId="17" type="noConversion"/>
  <pageMargins left="0.69930555555555596" right="0.69930555555555596" top="0.75" bottom="0.75" header="0.3" footer="0.3"/>
  <pageSetup paperSize="9" scal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A3"/>
  <sheetViews>
    <sheetView view="pageBreakPreview" zoomScale="85" zoomScaleNormal="55" workbookViewId="0">
      <selection activeCell="D3" sqref="D3"/>
    </sheetView>
  </sheetViews>
  <sheetFormatPr defaultColWidth="9" defaultRowHeight="13.5"/>
  <cols>
    <col min="1" max="1" width="4.46484375" style="3" customWidth="1"/>
    <col min="2" max="2" width="15.59765625" style="3" customWidth="1"/>
    <col min="3" max="3" width="10.1328125" style="3" customWidth="1"/>
    <col min="4" max="4" width="8" style="3" customWidth="1"/>
    <col min="5" max="5" width="18.3984375" style="4" customWidth="1"/>
    <col min="6" max="6" width="5.46484375" style="3" customWidth="1"/>
    <col min="7" max="8" width="10.46484375" style="3" customWidth="1"/>
    <col min="9" max="9" width="22" style="5" customWidth="1"/>
    <col min="10" max="10" width="17.86328125" style="5" customWidth="1"/>
    <col min="11" max="11" width="27.1328125" style="4" customWidth="1"/>
    <col min="12" max="12" width="14.265625" style="3" customWidth="1"/>
    <col min="13" max="13" width="64.59765625" style="3" customWidth="1"/>
    <col min="14" max="14" width="55" style="1" customWidth="1"/>
    <col min="15" max="15" width="18.86328125" style="1" customWidth="1"/>
    <col min="16" max="16" width="10.59765625" style="6" customWidth="1"/>
    <col min="17" max="17" width="10.265625" style="6" customWidth="1"/>
    <col min="18" max="18" width="7.46484375" style="6" customWidth="1"/>
    <col min="19" max="19" width="12.265625" style="3" customWidth="1"/>
    <col min="20" max="20" width="16.3984375" style="3" customWidth="1"/>
    <col min="21" max="21" width="14.3984375" style="3" customWidth="1"/>
    <col min="22" max="22" width="25.46484375" style="3" customWidth="1"/>
    <col min="23" max="23" width="60.46484375" style="3" customWidth="1"/>
    <col min="24" max="24" width="63.265625" style="3" customWidth="1"/>
    <col min="25" max="25" width="38.1328125" style="6" customWidth="1"/>
    <col min="26" max="26" width="28.46484375" style="3" customWidth="1"/>
    <col min="27" max="27" width="37.1328125" style="5" customWidth="1"/>
    <col min="28" max="16384" width="9" style="3"/>
  </cols>
  <sheetData>
    <row r="1" spans="1:27" ht="21.6" customHeight="1">
      <c r="A1" s="7" t="s">
        <v>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1" customFormat="1" ht="49.9" customHeight="1">
      <c r="A2" s="8" t="s">
        <v>35</v>
      </c>
      <c r="B2" s="8" t="s">
        <v>0</v>
      </c>
      <c r="C2" s="9" t="s">
        <v>1</v>
      </c>
      <c r="D2" s="8" t="s">
        <v>4</v>
      </c>
      <c r="E2" s="8" t="s">
        <v>98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19</v>
      </c>
      <c r="K2" s="11" t="s">
        <v>20</v>
      </c>
      <c r="L2" s="8" t="s">
        <v>65</v>
      </c>
      <c r="M2" s="12" t="s">
        <v>26</v>
      </c>
      <c r="N2" s="12" t="s">
        <v>33</v>
      </c>
      <c r="O2" s="13" t="s">
        <v>75</v>
      </c>
      <c r="P2" s="8" t="s">
        <v>13</v>
      </c>
      <c r="Q2" s="8" t="s">
        <v>99</v>
      </c>
      <c r="R2" s="8" t="s">
        <v>17</v>
      </c>
      <c r="S2" s="8" t="s">
        <v>18</v>
      </c>
      <c r="T2" s="8" t="s">
        <v>100</v>
      </c>
      <c r="U2" s="8" t="s">
        <v>101</v>
      </c>
      <c r="V2" s="8" t="s">
        <v>72</v>
      </c>
      <c r="W2" s="8" t="s">
        <v>86</v>
      </c>
      <c r="X2" s="8" t="s">
        <v>89</v>
      </c>
      <c r="Y2" s="8" t="s">
        <v>92</v>
      </c>
      <c r="Z2" s="8" t="s">
        <v>78</v>
      </c>
      <c r="AA2" s="9" t="s">
        <v>95</v>
      </c>
    </row>
    <row r="3" spans="1:27" s="2" customFormat="1" ht="197.45" customHeight="1">
      <c r="A3" s="10"/>
      <c r="B3" s="10">
        <f>VLOOKUP($B$2,'信息转置专用（请勿删除）'!$A$2:$E$2,4,0)</f>
        <v>0</v>
      </c>
      <c r="C3" s="10">
        <f>VLOOKUP($C$2,'信息转置专用（请勿删除）'!$F$2:$I$2,2,0)</f>
        <v>0</v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5" t="str">
        <f>HLOOKUP($V$2,'信息转置专用（请勿删除）'!$J$7:$J$8,2,0)</f>
        <v/>
      </c>
      <c r="W3" s="15" t="str">
        <f>HLOOKUP($W$2,'信息转置专用（请勿删除）'!$K$23:$K$33,2,0)</f>
        <v/>
      </c>
      <c r="X3" s="15" t="str">
        <f>HLOOKUP($X$2,'信息转置专用（请勿删除）'!$K$35:$K$45,2,0)</f>
        <v/>
      </c>
      <c r="Y3" s="15" t="str">
        <f>HLOOKUP($Y$2,'信息转置专用（请勿删除）'!$K$47:$K$52,2,0)</f>
        <v/>
      </c>
      <c r="Z3" s="10"/>
      <c r="AA3" s="15" t="str">
        <f>HLOOKUP($AA$2,'信息转置专用（请勿删除）'!$K$54:$K$62,2,0)</f>
        <v/>
      </c>
    </row>
  </sheetData>
  <sheetProtection sheet="1" objects="1" scenarios="1"/>
  <phoneticPr fontId="17" type="noConversion"/>
  <pageMargins left="0.69930555555555596" right="0.69930555555555596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应聘报名表（个人填写）</vt:lpstr>
      <vt:lpstr>信息转置专用（请勿删除）</vt:lpstr>
      <vt:lpstr>自动统计信息（请勿填写）3</vt:lpstr>
      <vt:lpstr>自动统计信息（请勿填写）</vt:lpstr>
      <vt:lpstr>'信息转置专用（请勿删除）'!Print_Area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莲婧 廖</cp:lastModifiedBy>
  <cp:lastPrinted>2017-11-07T10:03:00Z</cp:lastPrinted>
  <dcterms:created xsi:type="dcterms:W3CDTF">2006-09-16T00:00:00Z</dcterms:created>
  <dcterms:modified xsi:type="dcterms:W3CDTF">2024-07-29T10:26:32Z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4F7ECF95D8194FFDAA1E2BB5386C572D</vt:lpwstr>
  </property>
</Properties>
</file>